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AMM\Di Trapani\BILANCIO 2025\DOCUMENTI TRASPARENZA E 231\"/>
    </mc:Choice>
  </mc:AlternateContent>
  <xr:revisionPtr revIDLastSave="0" documentId="8_{356FED01-AB77-4A0C-95D7-904337CEF6EC}" xr6:coauthVersionLast="47" xr6:coauthVersionMax="47" xr10:uidLastSave="{00000000-0000-0000-0000-000000000000}"/>
  <bookViews>
    <workbookView xWindow="-108" yWindow="-108" windowWidth="23256" windowHeight="12456" xr2:uid="{17B486A9-68ED-4CFC-9F64-306D69CE953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9" i="1" l="1"/>
  <c r="F88" i="1"/>
  <c r="F87" i="1"/>
  <c r="E86" i="1"/>
  <c r="D86" i="1"/>
  <c r="C86" i="1"/>
  <c r="F86" i="1" s="1"/>
  <c r="F85" i="1"/>
  <c r="E84" i="1"/>
  <c r="D84" i="1"/>
  <c r="C84" i="1"/>
  <c r="F84" i="1" s="1"/>
  <c r="F83" i="1"/>
  <c r="F82" i="1"/>
  <c r="F81" i="1"/>
  <c r="F80" i="1"/>
  <c r="F79" i="1"/>
  <c r="F78" i="1"/>
  <c r="F77" i="1"/>
  <c r="F76" i="1"/>
  <c r="F75" i="1"/>
  <c r="F74" i="1"/>
  <c r="E73" i="1"/>
  <c r="D73" i="1"/>
  <c r="C73" i="1"/>
  <c r="F73" i="1" s="1"/>
  <c r="F72" i="1"/>
  <c r="E71" i="1"/>
  <c r="D71" i="1"/>
  <c r="C71" i="1"/>
  <c r="F71" i="1" s="1"/>
  <c r="F70" i="1"/>
  <c r="F69" i="1"/>
  <c r="F68" i="1"/>
  <c r="F67" i="1"/>
  <c r="F66" i="1"/>
  <c r="F65" i="1"/>
  <c r="F64" i="1"/>
  <c r="F63" i="1"/>
  <c r="F62" i="1"/>
  <c r="E61" i="1"/>
  <c r="D61" i="1"/>
  <c r="C61" i="1"/>
  <c r="F61" i="1" s="1"/>
  <c r="F60" i="1"/>
  <c r="F59" i="1"/>
  <c r="F58" i="1"/>
  <c r="F57" i="1"/>
  <c r="F56" i="1"/>
  <c r="E55" i="1"/>
  <c r="D55" i="1"/>
  <c r="C55" i="1"/>
  <c r="F55" i="1" s="1"/>
  <c r="F54" i="1"/>
  <c r="F53" i="1"/>
  <c r="E52" i="1"/>
  <c r="D52" i="1"/>
  <c r="C52" i="1"/>
  <c r="F52" i="1" s="1"/>
  <c r="F51" i="1"/>
  <c r="E50" i="1"/>
  <c r="D50" i="1"/>
  <c r="C50" i="1"/>
  <c r="F50" i="1" s="1"/>
  <c r="F49" i="1"/>
  <c r="F48" i="1"/>
  <c r="F47" i="1"/>
  <c r="E46" i="1"/>
  <c r="D46" i="1"/>
  <c r="C46" i="1"/>
  <c r="F46" i="1" s="1"/>
  <c r="F45" i="1"/>
  <c r="F44" i="1"/>
  <c r="F43" i="1"/>
  <c r="E42" i="1"/>
  <c r="D42" i="1"/>
  <c r="C42" i="1"/>
  <c r="F42" i="1" s="1"/>
  <c r="F41" i="1"/>
  <c r="F40" i="1"/>
  <c r="E40" i="1"/>
  <c r="D40" i="1"/>
  <c r="C40" i="1"/>
  <c r="F39" i="1"/>
  <c r="F38" i="1"/>
  <c r="E38" i="1"/>
  <c r="D38" i="1"/>
  <c r="C38" i="1"/>
  <c r="F37" i="1"/>
  <c r="F36" i="1"/>
  <c r="F35" i="1"/>
  <c r="F34" i="1"/>
  <c r="F6" i="1" s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6" i="1"/>
  <c r="D6" i="1"/>
  <c r="C6" i="1"/>
  <c r="F5" i="1"/>
  <c r="F4" i="1"/>
  <c r="E3" i="1"/>
  <c r="D3" i="1"/>
  <c r="C3" i="1"/>
  <c r="F3" i="1" s="1"/>
</calcChain>
</file>

<file path=xl/sharedStrings.xml><?xml version="1.0" encoding="utf-8"?>
<sst xmlns="http://schemas.openxmlformats.org/spreadsheetml/2006/main" count="95" uniqueCount="93">
  <si>
    <t xml:space="preserve">Informazioni ex art. 1, comma 125, della legge 4 agosto 2017, n. 124 </t>
  </si>
  <si>
    <t>Anno 2025</t>
  </si>
  <si>
    <t>ENTE</t>
  </si>
  <si>
    <t>Data incasso</t>
  </si>
  <si>
    <t>Contributo</t>
  </si>
  <si>
    <t>Convenzione</t>
  </si>
  <si>
    <t>Corrispettivo</t>
  </si>
  <si>
    <t>Totale complessivo</t>
  </si>
  <si>
    <t xml:space="preserve">AGENZIA NAZIONALE ERASMUS+ INDIRE </t>
  </si>
  <si>
    <t>INC  ERASMUS+ 2025-1-IT02-KA131-HED-000313822 comm</t>
  </si>
  <si>
    <t>Inc saldo ERASMUS+ 2024-1-IT02-KA131-HED-000204664</t>
  </si>
  <si>
    <t>Comune di Milano</t>
  </si>
  <si>
    <t>Inc saldo contributo Comune MI - Convergenze Sonor</t>
  </si>
  <si>
    <t xml:space="preserve">Inc ft Comune n.11/IPA|27/12/2024
</t>
  </si>
  <si>
    <t>Inc contributo c/capitale Comune CC22DD11126 e sca</t>
  </si>
  <si>
    <t>Inc Cred Comune Mi Contr C/Cap 2022 saldo DD.12274</t>
  </si>
  <si>
    <t>Inc Cred Comune Mi Contr C/Cap 2023 saldo DD. 6981</t>
  </si>
  <si>
    <t>Inc Cred Comune Mi Contr C/Cap 2023 acconto DD.468</t>
  </si>
  <si>
    <t>Inc Cred Comune Mi Contr C/Cap 2022 saldo DD 6804</t>
  </si>
  <si>
    <t xml:space="preserve">Inc ft Comune n.3/IPA|13/03/2025
</t>
  </si>
  <si>
    <t xml:space="preserve">Inc ft Comune MI n.1/CPA|18/02/2025
</t>
  </si>
  <si>
    <t>Inc Cred Comune Mi Contr C/Cap acconto DD 12278 de</t>
  </si>
  <si>
    <t>Inc Cred Comune Mi Contr C/Cap acconto DD 11961 de</t>
  </si>
  <si>
    <t>Inc Cred Comune Mi Contr C/Cap acconto DD 6842 del</t>
  </si>
  <si>
    <t>Inc Cred Comune Mi Contr C/Cap acconto DD 6421 del</t>
  </si>
  <si>
    <t>Inc Cred Comune Mi Contr C/Cap saldo della DD 3888</t>
  </si>
  <si>
    <t xml:space="preserve">Inc ft Comune MI n.5/IPA|29/04/2025
</t>
  </si>
  <si>
    <t>Inc Cred Comune Mi Contr C/Cap acc DD 10421 del 07</t>
  </si>
  <si>
    <t>Inc Cred Comune Mi Contr C/Cap saldo della DD 6656</t>
  </si>
  <si>
    <t xml:space="preserve">Inc ft Comune MI n.6/IPA|11/06/2025
</t>
  </si>
  <si>
    <t>Inc Cred Comune Mi Contr C/Cap saldo della DD 2188</t>
  </si>
  <si>
    <t>Inc Cred Comune Mi Contr C/Cap saldo della DD 1074</t>
  </si>
  <si>
    <t>Inc Cred Comune Mi Contr C/Cap acconto della DD 90</t>
  </si>
  <si>
    <t>Inc Cred Comune Mi Contr C/Cap II acc della DD 112</t>
  </si>
  <si>
    <t>Inc Cred Comune Mi Contr C/Cap acc della DD 6810 d</t>
  </si>
  <si>
    <t xml:space="preserve">Inc ft Comune n.7/IPA|27/08/2025
</t>
  </si>
  <si>
    <t>Inc Cred Comune Mi Contr C/Cap acc della DD 6983 d</t>
  </si>
  <si>
    <t>Inc Cred Comune Mi Contr C/Cap acc della DD 2632 d</t>
  </si>
  <si>
    <t xml:space="preserve">Inc ft Comune MI n.7/CPA|05/09/2025
</t>
  </si>
  <si>
    <t>Inc acc contributo Comune MI - Convergenze Sonore</t>
  </si>
  <si>
    <t>Inc Cred Comune Mi Contr C/Cap della DD 1117 del 2</t>
  </si>
  <si>
    <t xml:space="preserve">Inc ft Comune n.10/IPA|03/11/2025
</t>
  </si>
  <si>
    <t>Inc Cred Comune Mi Contr C/Cap della DD 6421 del 3</t>
  </si>
  <si>
    <t>Comune di Rho</t>
  </si>
  <si>
    <t xml:space="preserve">Inc da Comune RHO quota TFR 2024 
</t>
  </si>
  <si>
    <t>FONDAZIONE TEATRO ALLA SCALA</t>
  </si>
  <si>
    <t xml:space="preserve">Inc ft Teatro Scala n.4/IPA|21/03/2025
</t>
  </si>
  <si>
    <t>ICS JACOPO BAROZZI</t>
  </si>
  <si>
    <t xml:space="preserve">Inc ft Barozzi n.5/CPA|15/07/2025
</t>
  </si>
  <si>
    <t xml:space="preserve">Inc ft Barozzi n.6/CPA|15/07/2025
</t>
  </si>
  <si>
    <t xml:space="preserve">Inc ft ICS Barozzi n.8/CPA|20/10/2025
</t>
  </si>
  <si>
    <t>I.N.A.I.L.</t>
  </si>
  <si>
    <t xml:space="preserve">Incasso da Inail infortunio dipendente
</t>
  </si>
  <si>
    <t>ISTITUTO DI ISTRUZIONE SUPERIORE GIACOMO ANTONIETTI</t>
  </si>
  <si>
    <t xml:space="preserve">Inc ft Ist. Antonietti n.2/CPA|19/03/2025
</t>
  </si>
  <si>
    <t xml:space="preserve">LICEO ARTISTICO - GIULIO ROMANO DI MANTOVA </t>
  </si>
  <si>
    <t xml:space="preserve">Inc ft Liceo Mantova n.4/CPA|13/05/2025
</t>
  </si>
  <si>
    <t xml:space="preserve">Inc ft Liceo Mantova n.3/CPA|13/05/2025
</t>
  </si>
  <si>
    <t>Ministero della Cultura- Direzione Generale Spettacolo</t>
  </si>
  <si>
    <t xml:space="preserve">Inc acconto 70% Ministero FUS Cinema 2024
</t>
  </si>
  <si>
    <t>Inc saldo Ministero FUS Danza 2024 - Grassi2024001</t>
  </si>
  <si>
    <t xml:space="preserve">Inc saldo 30% Ministero FUS Cinema 2024
</t>
  </si>
  <si>
    <t>Inc acc Ministero FUS Danza 2025 - Grassi2025001</t>
  </si>
  <si>
    <t>Inc II acc Ministero FUS Danza 2025 - Grassi202500</t>
  </si>
  <si>
    <t>Ministero dell'Università e della Ricerca</t>
  </si>
  <si>
    <t>Inc Contrib Borse di Studio MUSICA Anticipo DD 311</t>
  </si>
  <si>
    <t>Inc Contrib Borse di Studio LINGUE Anticipo DD 311</t>
  </si>
  <si>
    <t>Inc Contrib Borse di Studio CINEMA Anticipo DD 311</t>
  </si>
  <si>
    <t>Inc Contrib Borse di Studio TEATRO Anticipo DD 311</t>
  </si>
  <si>
    <t>Inc Contr Dsu anticipo 2024 DD 129/2025 PNRR-MIN U</t>
  </si>
  <si>
    <t>Inc Contr Dsu 2025/26 saldo Fis 2025 Musica</t>
  </si>
  <si>
    <t>Inc Contr Dsu 2025/26 saldo Fis 2025 Teatro</t>
  </si>
  <si>
    <t>Inc Contr Dsu 2025/26 saldo Fis 2025 Cinema</t>
  </si>
  <si>
    <t>Inc Contr Dsu 2025/26 saldo Fis 2025 Lingue</t>
  </si>
  <si>
    <t>Ministero per i beni e le attività culturali</t>
  </si>
  <si>
    <t xml:space="preserve">inc contr da MBACT per increm patrim bibl-DGBL'25
</t>
  </si>
  <si>
    <t>Regione Lombardia</t>
  </si>
  <si>
    <t xml:space="preserve">Inc saldo Bando Regione Lombardia per Morsi
</t>
  </si>
  <si>
    <t>Inc Contrib Borse Dsu saldo 2024 2025 risorse regi</t>
  </si>
  <si>
    <t xml:space="preserve">Inc Contr Dsu 2025/26 Acconto Fis 2025 Teatro
</t>
  </si>
  <si>
    <t xml:space="preserve">Inc Contr Dsu 2025/26 Acconto Fis 2025 Cinema
</t>
  </si>
  <si>
    <t xml:space="preserve">Inc Contr Dsu 2025/26 Acconto Fis 2025 Musica
</t>
  </si>
  <si>
    <t>Inc acconto Contr Gest DSU 2025 RL DD10701</t>
  </si>
  <si>
    <t xml:space="preserve">Inc Contr Dsu 2025/26 Acconto Fis 2025 Lingue
</t>
  </si>
  <si>
    <t xml:space="preserve">Inc ft Reg Lombardia n.8/IPA|22/09/2025
</t>
  </si>
  <si>
    <t>Inc acc Bando Regione Lombardia per Le Civiche Fes</t>
  </si>
  <si>
    <t>Inc saldo Contr Gest DSU 2025 RL DD10701</t>
  </si>
  <si>
    <t>S.I.A.E.</t>
  </si>
  <si>
    <t>Inc contrib Siae pgt Per chi crea 2023 Grassi20230</t>
  </si>
  <si>
    <t>UNIVERSITA' DEGLI STUDI DI MILANO - BICOCCA</t>
  </si>
  <si>
    <t xml:space="preserve">Incasso da Bicocca ex Cidis recuperi DSU 2024
</t>
  </si>
  <si>
    <t xml:space="preserve">Inc ft Bicocca n.2/IPA|28/02/2025
</t>
  </si>
  <si>
    <t xml:space="preserve">Inc ft Bicocca n.9/IPA|31/10/2025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</si>
</sst>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\-mm\-yyyy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6"/>
      <color rgb="FF0070C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0" borderId="0" xfId="2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164" fontId="0" fillId="0" borderId="0" xfId="0" applyNumberFormat="1"/>
    <xf numFmtId="43" fontId="0" fillId="0" borderId="0" xfId="1" applyFont="1"/>
    <xf numFmtId="44" fontId="0" fillId="0" borderId="0" xfId="0" applyNumberFormat="1"/>
    <xf numFmtId="0" fontId="4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44" fontId="4" fillId="2" borderId="2" xfId="0" applyNumberFormat="1" applyFont="1" applyFill="1" applyBorder="1"/>
  </cellXfs>
  <cellStyles count="3">
    <cellStyle name="Migliaia" xfId="1" builtinId="3"/>
    <cellStyle name="Normale" xfId="0" builtinId="0"/>
    <cellStyle name="Normale 2" xfId="2" xr:uid="{4A5EDF98-C5AA-4B60-A272-0079043FA7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9F7D-C882-40B0-9D87-8647EADBBDCB}">
  <dimension ref="A1:F90"/>
  <sheetViews>
    <sheetView tabSelected="1" workbookViewId="0">
      <selection activeCell="C34" sqref="C34"/>
    </sheetView>
  </sheetViews>
  <sheetFormatPr defaultRowHeight="14.4" x14ac:dyDescent="0.3"/>
  <cols>
    <col min="1" max="1" width="60" customWidth="1"/>
    <col min="2" max="2" width="12.21875" bestFit="1" customWidth="1"/>
    <col min="3" max="3" width="14.77734375" customWidth="1"/>
    <col min="4" max="4" width="14.6640625" bestFit="1" customWidth="1"/>
    <col min="5" max="5" width="14.5546875" customWidth="1"/>
    <col min="6" max="6" width="19.44140625" customWidth="1"/>
  </cols>
  <sheetData>
    <row r="1" spans="1:6" ht="21" x14ac:dyDescent="0.4">
      <c r="A1" s="1" t="s">
        <v>0</v>
      </c>
      <c r="B1" s="1"/>
      <c r="C1" s="1"/>
      <c r="D1" s="1"/>
      <c r="F1" s="2" t="s">
        <v>1</v>
      </c>
    </row>
    <row r="2" spans="1:6" x14ac:dyDescent="0.3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</row>
    <row r="3" spans="1:6" x14ac:dyDescent="0.3">
      <c r="A3" s="4" t="s">
        <v>8</v>
      </c>
      <c r="B3" s="5"/>
      <c r="C3" s="6">
        <f>SUM(C4:C5)</f>
        <v>95591.200000000012</v>
      </c>
      <c r="D3" s="6">
        <f t="shared" ref="D3:E3" si="0">SUM(D4:D5)</f>
        <v>0</v>
      </c>
      <c r="E3" s="6">
        <f t="shared" si="0"/>
        <v>0</v>
      </c>
      <c r="F3" s="6">
        <f t="shared" ref="F3" si="1">C3+D3+E3</f>
        <v>95591.200000000012</v>
      </c>
    </row>
    <row r="4" spans="1:6" x14ac:dyDescent="0.3">
      <c r="A4" t="s">
        <v>9</v>
      </c>
      <c r="B4" s="7">
        <v>45877</v>
      </c>
      <c r="C4" s="8">
        <v>75841.600000000006</v>
      </c>
      <c r="F4" s="9">
        <f>C4+D4+E4</f>
        <v>75841.600000000006</v>
      </c>
    </row>
    <row r="5" spans="1:6" x14ac:dyDescent="0.3">
      <c r="A5" t="s">
        <v>10</v>
      </c>
      <c r="B5" s="7">
        <v>45975</v>
      </c>
      <c r="C5" s="8">
        <v>19749.599999999999</v>
      </c>
      <c r="F5" s="9">
        <f>C5+D5+E5</f>
        <v>19749.599999999999</v>
      </c>
    </row>
    <row r="6" spans="1:6" x14ac:dyDescent="0.3">
      <c r="A6" s="4" t="s">
        <v>11</v>
      </c>
      <c r="B6" s="10"/>
      <c r="C6" s="6">
        <f t="shared" ref="C6:E6" si="2">SUM(C7:C37)</f>
        <v>27426</v>
      </c>
      <c r="D6" s="6">
        <f t="shared" si="2"/>
        <v>9354312.629999999</v>
      </c>
      <c r="E6" s="6">
        <f t="shared" si="2"/>
        <v>0</v>
      </c>
      <c r="F6" s="6">
        <f>SUM(F7:F37)</f>
        <v>9381738.629999999</v>
      </c>
    </row>
    <row r="7" spans="1:6" x14ac:dyDescent="0.3">
      <c r="A7" t="s">
        <v>12</v>
      </c>
      <c r="B7" s="7">
        <v>45715</v>
      </c>
      <c r="C7" s="8">
        <v>12016</v>
      </c>
      <c r="D7" s="8"/>
      <c r="F7" s="9">
        <f t="shared" ref="F7:F74" si="3">C7+D7+E7</f>
        <v>12016</v>
      </c>
    </row>
    <row r="8" spans="1:6" x14ac:dyDescent="0.3">
      <c r="A8" t="s">
        <v>13</v>
      </c>
      <c r="B8" s="7">
        <v>45727</v>
      </c>
      <c r="C8" s="8"/>
      <c r="D8" s="8">
        <v>700000</v>
      </c>
      <c r="F8" s="9">
        <f t="shared" si="3"/>
        <v>700000</v>
      </c>
    </row>
    <row r="9" spans="1:6" x14ac:dyDescent="0.3">
      <c r="A9" t="s">
        <v>14</v>
      </c>
      <c r="B9" s="7">
        <v>45734</v>
      </c>
      <c r="C9" s="8"/>
      <c r="D9" s="8">
        <v>125105.13</v>
      </c>
      <c r="F9" s="9">
        <f t="shared" si="3"/>
        <v>125105.13</v>
      </c>
    </row>
    <row r="10" spans="1:6" x14ac:dyDescent="0.3">
      <c r="A10" t="s">
        <v>15</v>
      </c>
      <c r="B10" s="7">
        <v>45742</v>
      </c>
      <c r="C10" s="8"/>
      <c r="D10" s="8">
        <v>23126.9</v>
      </c>
      <c r="F10" s="9">
        <f t="shared" si="3"/>
        <v>23126.9</v>
      </c>
    </row>
    <row r="11" spans="1:6" x14ac:dyDescent="0.3">
      <c r="A11" t="s">
        <v>16</v>
      </c>
      <c r="B11" s="7">
        <v>45742</v>
      </c>
      <c r="C11" s="8"/>
      <c r="D11" s="8">
        <v>13153.11</v>
      </c>
      <c r="F11" s="9">
        <f t="shared" si="3"/>
        <v>13153.11</v>
      </c>
    </row>
    <row r="12" spans="1:6" x14ac:dyDescent="0.3">
      <c r="A12" t="s">
        <v>17</v>
      </c>
      <c r="B12" s="7">
        <v>45742</v>
      </c>
      <c r="C12" s="8"/>
      <c r="D12" s="8">
        <v>121032.45</v>
      </c>
      <c r="F12" s="9">
        <f t="shared" si="3"/>
        <v>121032.45</v>
      </c>
    </row>
    <row r="13" spans="1:6" x14ac:dyDescent="0.3">
      <c r="A13" t="s">
        <v>18</v>
      </c>
      <c r="B13" s="7">
        <v>45754</v>
      </c>
      <c r="C13" s="8"/>
      <c r="D13" s="8">
        <v>21411.74</v>
      </c>
      <c r="F13" s="9">
        <f t="shared" si="3"/>
        <v>21411.74</v>
      </c>
    </row>
    <row r="14" spans="1:6" x14ac:dyDescent="0.3">
      <c r="A14" t="s">
        <v>19</v>
      </c>
      <c r="B14" s="7">
        <v>45756</v>
      </c>
      <c r="C14" s="8"/>
      <c r="D14" s="8">
        <v>898333.33</v>
      </c>
      <c r="F14" s="9">
        <f t="shared" si="3"/>
        <v>898333.33</v>
      </c>
    </row>
    <row r="15" spans="1:6" x14ac:dyDescent="0.3">
      <c r="A15" t="s">
        <v>20</v>
      </c>
      <c r="B15" s="7">
        <v>45769</v>
      </c>
      <c r="C15" s="8"/>
      <c r="D15" s="8">
        <v>4000</v>
      </c>
      <c r="F15" s="9">
        <f t="shared" si="3"/>
        <v>4000</v>
      </c>
    </row>
    <row r="16" spans="1:6" x14ac:dyDescent="0.3">
      <c r="A16" t="s">
        <v>21</v>
      </c>
      <c r="B16" s="7">
        <v>45797</v>
      </c>
      <c r="C16" s="8"/>
      <c r="D16" s="8">
        <v>252837.12</v>
      </c>
      <c r="F16" s="9">
        <f t="shared" si="3"/>
        <v>252837.12</v>
      </c>
    </row>
    <row r="17" spans="1:6" x14ac:dyDescent="0.3">
      <c r="A17" t="s">
        <v>22</v>
      </c>
      <c r="B17" s="7">
        <v>45798</v>
      </c>
      <c r="C17" s="8"/>
      <c r="D17" s="8">
        <v>84875.05</v>
      </c>
      <c r="F17" s="9">
        <f t="shared" si="3"/>
        <v>84875.05</v>
      </c>
    </row>
    <row r="18" spans="1:6" x14ac:dyDescent="0.3">
      <c r="A18" t="s">
        <v>23</v>
      </c>
      <c r="B18" s="7">
        <v>45798</v>
      </c>
      <c r="C18" s="8"/>
      <c r="D18" s="8">
        <v>89023.34</v>
      </c>
      <c r="F18" s="9">
        <f t="shared" si="3"/>
        <v>89023.34</v>
      </c>
    </row>
    <row r="19" spans="1:6" x14ac:dyDescent="0.3">
      <c r="A19" t="s">
        <v>24</v>
      </c>
      <c r="B19" s="7">
        <v>45799</v>
      </c>
      <c r="C19" s="8"/>
      <c r="D19" s="8">
        <v>173169.49</v>
      </c>
      <c r="F19" s="9">
        <f t="shared" si="3"/>
        <v>173169.49</v>
      </c>
    </row>
    <row r="20" spans="1:6" x14ac:dyDescent="0.3">
      <c r="A20" t="s">
        <v>25</v>
      </c>
      <c r="B20" s="7">
        <v>45800</v>
      </c>
      <c r="C20" s="8"/>
      <c r="D20" s="8">
        <v>43686.6</v>
      </c>
      <c r="F20" s="9">
        <f t="shared" si="3"/>
        <v>43686.6</v>
      </c>
    </row>
    <row r="21" spans="1:6" x14ac:dyDescent="0.3">
      <c r="A21" t="s">
        <v>26</v>
      </c>
      <c r="B21" s="7">
        <v>45803</v>
      </c>
      <c r="C21" s="8"/>
      <c r="D21" s="8">
        <v>1400333.33</v>
      </c>
      <c r="F21" s="9">
        <f t="shared" si="3"/>
        <v>1400333.33</v>
      </c>
    </row>
    <row r="22" spans="1:6" x14ac:dyDescent="0.3">
      <c r="A22" t="s">
        <v>27</v>
      </c>
      <c r="B22" s="7">
        <v>45806</v>
      </c>
      <c r="C22" s="8"/>
      <c r="D22" s="8">
        <v>33232.82</v>
      </c>
      <c r="F22" s="9">
        <f t="shared" si="3"/>
        <v>33232.82</v>
      </c>
    </row>
    <row r="23" spans="1:6" x14ac:dyDescent="0.3">
      <c r="A23" t="s">
        <v>28</v>
      </c>
      <c r="B23" s="7">
        <v>45811</v>
      </c>
      <c r="C23" s="8"/>
      <c r="D23" s="8">
        <v>240737.95</v>
      </c>
      <c r="F23" s="9">
        <f t="shared" si="3"/>
        <v>240737.95</v>
      </c>
    </row>
    <row r="24" spans="1:6" x14ac:dyDescent="0.3">
      <c r="A24" t="s">
        <v>29</v>
      </c>
      <c r="B24" s="7">
        <v>45831</v>
      </c>
      <c r="C24" s="8"/>
      <c r="D24" s="8">
        <v>1400333.34</v>
      </c>
      <c r="F24" s="9">
        <f t="shared" si="3"/>
        <v>1400333.34</v>
      </c>
    </row>
    <row r="25" spans="1:6" x14ac:dyDescent="0.3">
      <c r="A25" t="s">
        <v>30</v>
      </c>
      <c r="B25" s="7">
        <v>45842</v>
      </c>
      <c r="C25" s="8"/>
      <c r="D25" s="8">
        <v>19520</v>
      </c>
      <c r="F25" s="9">
        <f t="shared" si="3"/>
        <v>19520</v>
      </c>
    </row>
    <row r="26" spans="1:6" x14ac:dyDescent="0.3">
      <c r="A26" t="s">
        <v>31</v>
      </c>
      <c r="B26" s="7">
        <v>45847</v>
      </c>
      <c r="C26" s="8"/>
      <c r="D26" s="8">
        <v>12854.51</v>
      </c>
      <c r="F26" s="9">
        <f t="shared" si="3"/>
        <v>12854.51</v>
      </c>
    </row>
    <row r="27" spans="1:6" x14ac:dyDescent="0.3">
      <c r="A27" t="s">
        <v>32</v>
      </c>
      <c r="B27" s="7">
        <v>45868</v>
      </c>
      <c r="C27" s="8"/>
      <c r="D27" s="8">
        <v>32313.25</v>
      </c>
      <c r="F27" s="9">
        <f t="shared" si="3"/>
        <v>32313.25</v>
      </c>
    </row>
    <row r="28" spans="1:6" x14ac:dyDescent="0.3">
      <c r="A28" t="s">
        <v>33</v>
      </c>
      <c r="B28" s="7">
        <v>45880</v>
      </c>
      <c r="C28" s="8"/>
      <c r="D28" s="8">
        <v>76737.440000000002</v>
      </c>
      <c r="F28" s="9">
        <f t="shared" si="3"/>
        <v>76737.440000000002</v>
      </c>
    </row>
    <row r="29" spans="1:6" x14ac:dyDescent="0.3">
      <c r="A29" t="s">
        <v>34</v>
      </c>
      <c r="B29" s="7">
        <v>45932</v>
      </c>
      <c r="C29" s="8"/>
      <c r="D29" s="8">
        <v>32043.040000000001</v>
      </c>
      <c r="F29" s="9">
        <f t="shared" si="3"/>
        <v>32043.040000000001</v>
      </c>
    </row>
    <row r="30" spans="1:6" x14ac:dyDescent="0.3">
      <c r="A30" t="s">
        <v>35</v>
      </c>
      <c r="B30" s="7">
        <v>45932</v>
      </c>
      <c r="C30" s="8"/>
      <c r="D30" s="8">
        <v>1400333.34</v>
      </c>
      <c r="F30" s="9">
        <f t="shared" si="3"/>
        <v>1400333.34</v>
      </c>
    </row>
    <row r="31" spans="1:6" x14ac:dyDescent="0.3">
      <c r="A31" t="s">
        <v>36</v>
      </c>
      <c r="B31" s="7">
        <v>45932</v>
      </c>
      <c r="C31" s="8"/>
      <c r="D31" s="8">
        <v>50649.58</v>
      </c>
      <c r="F31" s="9">
        <f t="shared" si="3"/>
        <v>50649.58</v>
      </c>
    </row>
    <row r="32" spans="1:6" x14ac:dyDescent="0.3">
      <c r="A32" t="s">
        <v>37</v>
      </c>
      <c r="B32" s="7">
        <v>45940</v>
      </c>
      <c r="C32" s="8"/>
      <c r="D32" s="8">
        <v>154082.43</v>
      </c>
      <c r="F32" s="9">
        <f t="shared" si="3"/>
        <v>154082.43</v>
      </c>
    </row>
    <row r="33" spans="1:6" x14ac:dyDescent="0.3">
      <c r="A33" t="s">
        <v>38</v>
      </c>
      <c r="B33" s="7">
        <v>45940</v>
      </c>
      <c r="C33" s="8">
        <v>4000</v>
      </c>
      <c r="D33" s="8"/>
      <c r="F33" s="9">
        <f t="shared" si="3"/>
        <v>4000</v>
      </c>
    </row>
    <row r="34" spans="1:6" x14ac:dyDescent="0.3">
      <c r="A34" t="s">
        <v>39</v>
      </c>
      <c r="B34" s="7">
        <v>45943</v>
      </c>
      <c r="C34" s="8">
        <v>11410</v>
      </c>
      <c r="D34" s="8"/>
      <c r="F34" s="9">
        <f t="shared" si="3"/>
        <v>11410</v>
      </c>
    </row>
    <row r="35" spans="1:6" x14ac:dyDescent="0.3">
      <c r="A35" t="s">
        <v>40</v>
      </c>
      <c r="B35" s="7">
        <v>45952</v>
      </c>
      <c r="C35" s="8"/>
      <c r="D35" s="8">
        <v>178000</v>
      </c>
      <c r="F35" s="9">
        <f t="shared" si="3"/>
        <v>178000</v>
      </c>
    </row>
    <row r="36" spans="1:6" x14ac:dyDescent="0.3">
      <c r="A36" t="s">
        <v>41</v>
      </c>
      <c r="B36" s="7">
        <v>45994</v>
      </c>
      <c r="C36" s="8"/>
      <c r="D36" s="8">
        <v>1768083.34</v>
      </c>
      <c r="F36" s="9">
        <f t="shared" si="3"/>
        <v>1768083.34</v>
      </c>
    </row>
    <row r="37" spans="1:6" x14ac:dyDescent="0.3">
      <c r="A37" t="s">
        <v>42</v>
      </c>
      <c r="B37" s="7">
        <v>46007</v>
      </c>
      <c r="C37" s="8"/>
      <c r="D37" s="8">
        <v>5304</v>
      </c>
      <c r="F37" s="9">
        <f t="shared" si="3"/>
        <v>5304</v>
      </c>
    </row>
    <row r="38" spans="1:6" x14ac:dyDescent="0.3">
      <c r="A38" s="4" t="s">
        <v>43</v>
      </c>
      <c r="B38" s="10"/>
      <c r="C38" s="6">
        <f>+C39</f>
        <v>1613.37</v>
      </c>
      <c r="D38" s="6">
        <f t="shared" ref="D38:F38" si="4">+D39</f>
        <v>0</v>
      </c>
      <c r="E38" s="6">
        <f t="shared" si="4"/>
        <v>0</v>
      </c>
      <c r="F38" s="6">
        <f t="shared" si="4"/>
        <v>1613.37</v>
      </c>
    </row>
    <row r="39" spans="1:6" x14ac:dyDescent="0.3">
      <c r="A39" t="s">
        <v>44</v>
      </c>
      <c r="B39" s="7">
        <v>45742</v>
      </c>
      <c r="C39" s="8">
        <v>1613.37</v>
      </c>
      <c r="F39" s="9">
        <f t="shared" si="3"/>
        <v>1613.37</v>
      </c>
    </row>
    <row r="40" spans="1:6" x14ac:dyDescent="0.3">
      <c r="A40" s="4" t="s">
        <v>45</v>
      </c>
      <c r="B40" s="10"/>
      <c r="C40" s="6">
        <f>+C41</f>
        <v>3600</v>
      </c>
      <c r="D40" s="6">
        <f t="shared" ref="D40:F40" si="5">+D41</f>
        <v>0</v>
      </c>
      <c r="E40" s="6">
        <f t="shared" si="5"/>
        <v>0</v>
      </c>
      <c r="F40" s="6">
        <f t="shared" si="5"/>
        <v>3600</v>
      </c>
    </row>
    <row r="41" spans="1:6" x14ac:dyDescent="0.3">
      <c r="A41" t="s">
        <v>46</v>
      </c>
      <c r="B41" s="7">
        <v>45790</v>
      </c>
      <c r="C41" s="8">
        <v>3600</v>
      </c>
      <c r="F41" s="9">
        <f t="shared" si="3"/>
        <v>3600</v>
      </c>
    </row>
    <row r="42" spans="1:6" x14ac:dyDescent="0.3">
      <c r="A42" s="4" t="s">
        <v>47</v>
      </c>
      <c r="B42" s="10"/>
      <c r="C42" s="6">
        <f t="shared" ref="C42:D42" si="6">C43</f>
        <v>0</v>
      </c>
      <c r="D42" s="6">
        <f t="shared" si="6"/>
        <v>0</v>
      </c>
      <c r="E42" s="6">
        <f>SUM(E43:E45)</f>
        <v>15504.76</v>
      </c>
      <c r="F42" s="6">
        <f>C42+D42+E42</f>
        <v>15504.76</v>
      </c>
    </row>
    <row r="43" spans="1:6" x14ac:dyDescent="0.3">
      <c r="A43" t="s">
        <v>48</v>
      </c>
      <c r="B43" s="7">
        <v>45867</v>
      </c>
      <c r="E43" s="8">
        <v>685.82</v>
      </c>
      <c r="F43" s="9">
        <f t="shared" si="3"/>
        <v>685.82</v>
      </c>
    </row>
    <row r="44" spans="1:6" x14ac:dyDescent="0.3">
      <c r="A44" t="s">
        <v>49</v>
      </c>
      <c r="B44" s="7">
        <v>45867</v>
      </c>
      <c r="E44" s="8">
        <v>1470</v>
      </c>
      <c r="F44" s="9">
        <f t="shared" si="3"/>
        <v>1470</v>
      </c>
    </row>
    <row r="45" spans="1:6" x14ac:dyDescent="0.3">
      <c r="A45" t="s">
        <v>50</v>
      </c>
      <c r="B45" s="7">
        <v>45980</v>
      </c>
      <c r="E45" s="8">
        <v>13348.94</v>
      </c>
      <c r="F45" s="9">
        <f t="shared" si="3"/>
        <v>13348.94</v>
      </c>
    </row>
    <row r="46" spans="1:6" x14ac:dyDescent="0.3">
      <c r="A46" s="4" t="s">
        <v>51</v>
      </c>
      <c r="B46" s="10"/>
      <c r="C46" s="6">
        <f>C47+C48+C49</f>
        <v>2610.9899999999998</v>
      </c>
      <c r="D46" s="6">
        <f t="shared" ref="D46" si="7">D47+D50+D48+D49</f>
        <v>0</v>
      </c>
      <c r="E46" s="6">
        <f>E47+E48+E49</f>
        <v>0</v>
      </c>
      <c r="F46" s="6">
        <f>C46+D46+E46</f>
        <v>2610.9899999999998</v>
      </c>
    </row>
    <row r="47" spans="1:6" x14ac:dyDescent="0.3">
      <c r="A47" t="s">
        <v>52</v>
      </c>
      <c r="B47" s="7">
        <v>45730</v>
      </c>
      <c r="C47" s="8">
        <v>216.84</v>
      </c>
      <c r="F47" s="9">
        <f t="shared" si="3"/>
        <v>216.84</v>
      </c>
    </row>
    <row r="48" spans="1:6" x14ac:dyDescent="0.3">
      <c r="A48" t="s">
        <v>52</v>
      </c>
      <c r="B48" s="7">
        <v>45817</v>
      </c>
      <c r="C48" s="8">
        <v>1668.65</v>
      </c>
      <c r="F48" s="9">
        <f t="shared" si="3"/>
        <v>1668.65</v>
      </c>
    </row>
    <row r="49" spans="1:6" x14ac:dyDescent="0.3">
      <c r="A49" t="s">
        <v>52</v>
      </c>
      <c r="B49" s="7">
        <v>45824</v>
      </c>
      <c r="C49" s="8">
        <v>725.5</v>
      </c>
      <c r="F49" s="9">
        <f t="shared" si="3"/>
        <v>725.5</v>
      </c>
    </row>
    <row r="50" spans="1:6" x14ac:dyDescent="0.3">
      <c r="A50" s="4" t="s">
        <v>53</v>
      </c>
      <c r="B50" s="10"/>
      <c r="C50" s="6">
        <f>+C51</f>
        <v>0</v>
      </c>
      <c r="D50" s="6">
        <f t="shared" ref="D50" si="8">D51+D54+D52+D53</f>
        <v>0</v>
      </c>
      <c r="E50" s="6">
        <f>+E51</f>
        <v>778.69</v>
      </c>
      <c r="F50" s="6">
        <f>C50+D50+E50</f>
        <v>778.69</v>
      </c>
    </row>
    <row r="51" spans="1:6" x14ac:dyDescent="0.3">
      <c r="A51" t="s">
        <v>54</v>
      </c>
      <c r="B51" s="7">
        <v>45819</v>
      </c>
      <c r="E51">
        <v>778.69</v>
      </c>
      <c r="F51" s="9">
        <f t="shared" si="3"/>
        <v>778.69</v>
      </c>
    </row>
    <row r="52" spans="1:6" x14ac:dyDescent="0.3">
      <c r="A52" s="4" t="s">
        <v>55</v>
      </c>
      <c r="B52" s="10"/>
      <c r="C52" s="6">
        <f>+C53+C54</f>
        <v>0</v>
      </c>
      <c r="D52" s="6">
        <f t="shared" ref="D52:E52" si="9">+D53+D54</f>
        <v>0</v>
      </c>
      <c r="E52" s="6">
        <f t="shared" si="9"/>
        <v>7710.66</v>
      </c>
      <c r="F52" s="6">
        <f>C52+D52+E52</f>
        <v>7710.66</v>
      </c>
    </row>
    <row r="53" spans="1:6" x14ac:dyDescent="0.3">
      <c r="A53" t="s">
        <v>56</v>
      </c>
      <c r="B53" s="7">
        <v>45798</v>
      </c>
      <c r="E53">
        <v>2138.5300000000002</v>
      </c>
      <c r="F53" s="9">
        <f t="shared" si="3"/>
        <v>2138.5300000000002</v>
      </c>
    </row>
    <row r="54" spans="1:6" x14ac:dyDescent="0.3">
      <c r="A54" t="s">
        <v>57</v>
      </c>
      <c r="B54" s="7">
        <v>45798</v>
      </c>
      <c r="E54">
        <v>5572.13</v>
      </c>
      <c r="F54" s="9">
        <f t="shared" si="3"/>
        <v>5572.13</v>
      </c>
    </row>
    <row r="55" spans="1:6" x14ac:dyDescent="0.3">
      <c r="A55" s="4" t="s">
        <v>58</v>
      </c>
      <c r="B55" s="10"/>
      <c r="C55" s="6">
        <f>SUM(C56:C60)</f>
        <v>188100.66999999998</v>
      </c>
      <c r="D55" s="6">
        <f t="shared" ref="D55:E55" si="10">D56+D59+D57+D58</f>
        <v>0</v>
      </c>
      <c r="E55" s="6">
        <f t="shared" si="10"/>
        <v>0</v>
      </c>
      <c r="F55" s="6">
        <f>C55+D55+E55</f>
        <v>188100.66999999998</v>
      </c>
    </row>
    <row r="56" spans="1:6" x14ac:dyDescent="0.3">
      <c r="A56" t="s">
        <v>59</v>
      </c>
      <c r="B56" s="7">
        <v>45714</v>
      </c>
      <c r="C56" s="8">
        <v>31500</v>
      </c>
      <c r="F56" s="9">
        <f t="shared" si="3"/>
        <v>31500</v>
      </c>
    </row>
    <row r="57" spans="1:6" x14ac:dyDescent="0.3">
      <c r="A57" t="s">
        <v>60</v>
      </c>
      <c r="B57" s="7">
        <v>45810</v>
      </c>
      <c r="C57" s="8">
        <v>56986.91</v>
      </c>
      <c r="F57" s="9">
        <f t="shared" si="3"/>
        <v>56986.91</v>
      </c>
    </row>
    <row r="58" spans="1:6" x14ac:dyDescent="0.3">
      <c r="A58" t="s">
        <v>61</v>
      </c>
      <c r="B58" s="7">
        <v>45828</v>
      </c>
      <c r="C58" s="8">
        <v>13500</v>
      </c>
      <c r="F58" s="9">
        <f t="shared" si="3"/>
        <v>13500</v>
      </c>
    </row>
    <row r="59" spans="1:6" x14ac:dyDescent="0.3">
      <c r="A59" t="s">
        <v>62</v>
      </c>
      <c r="B59" s="7">
        <v>45860</v>
      </c>
      <c r="C59" s="8">
        <v>79407.7</v>
      </c>
      <c r="F59" s="9">
        <f t="shared" si="3"/>
        <v>79407.7</v>
      </c>
    </row>
    <row r="60" spans="1:6" x14ac:dyDescent="0.3">
      <c r="A60" t="s">
        <v>63</v>
      </c>
      <c r="B60" s="7">
        <v>45989</v>
      </c>
      <c r="C60" s="8">
        <v>6706.06</v>
      </c>
      <c r="F60" s="9">
        <f t="shared" si="3"/>
        <v>6706.06</v>
      </c>
    </row>
    <row r="61" spans="1:6" x14ac:dyDescent="0.3">
      <c r="A61" s="4" t="s">
        <v>64</v>
      </c>
      <c r="B61" s="10"/>
      <c r="C61" s="6">
        <f>SUM(C62:C70)</f>
        <v>71432.479999999996</v>
      </c>
      <c r="D61" s="6">
        <f t="shared" ref="D61:E61" si="11">D62+D65+D63+D64</f>
        <v>0</v>
      </c>
      <c r="E61" s="6">
        <f t="shared" si="11"/>
        <v>0</v>
      </c>
      <c r="F61" s="6">
        <f>C61+D61+E61</f>
        <v>71432.479999999996</v>
      </c>
    </row>
    <row r="62" spans="1:6" x14ac:dyDescent="0.3">
      <c r="A62" t="s">
        <v>65</v>
      </c>
      <c r="B62" s="7">
        <v>45693</v>
      </c>
      <c r="C62" s="8">
        <v>10216.450000000001</v>
      </c>
      <c r="F62" s="9">
        <f t="shared" si="3"/>
        <v>10216.450000000001</v>
      </c>
    </row>
    <row r="63" spans="1:6" x14ac:dyDescent="0.3">
      <c r="A63" t="s">
        <v>66</v>
      </c>
      <c r="B63" s="7">
        <v>45693</v>
      </c>
      <c r="C63" s="8">
        <v>2059.16</v>
      </c>
      <c r="F63" s="9">
        <f t="shared" si="3"/>
        <v>2059.16</v>
      </c>
    </row>
    <row r="64" spans="1:6" x14ac:dyDescent="0.3">
      <c r="A64" t="s">
        <v>67</v>
      </c>
      <c r="B64" s="7">
        <v>45693</v>
      </c>
      <c r="C64" s="8">
        <v>6808.86</v>
      </c>
      <c r="F64" s="9">
        <f t="shared" si="3"/>
        <v>6808.86</v>
      </c>
    </row>
    <row r="65" spans="1:6" x14ac:dyDescent="0.3">
      <c r="A65" t="s">
        <v>68</v>
      </c>
      <c r="B65" s="7">
        <v>45693</v>
      </c>
      <c r="C65" s="8">
        <v>9403.31</v>
      </c>
      <c r="F65" s="9">
        <f t="shared" si="3"/>
        <v>9403.31</v>
      </c>
    </row>
    <row r="66" spans="1:6" x14ac:dyDescent="0.3">
      <c r="A66" t="s">
        <v>69</v>
      </c>
      <c r="B66" s="7">
        <v>45783</v>
      </c>
      <c r="C66" s="8">
        <v>30184.07</v>
      </c>
      <c r="F66" s="9">
        <f t="shared" si="3"/>
        <v>30184.07</v>
      </c>
    </row>
    <row r="67" spans="1:6" x14ac:dyDescent="0.3">
      <c r="A67" t="s">
        <v>70</v>
      </c>
      <c r="B67" s="7">
        <v>46013</v>
      </c>
      <c r="C67" s="8">
        <v>4369.3599999999997</v>
      </c>
      <c r="F67" s="9">
        <f t="shared" si="3"/>
        <v>4369.3599999999997</v>
      </c>
    </row>
    <row r="68" spans="1:6" x14ac:dyDescent="0.3">
      <c r="A68" t="s">
        <v>71</v>
      </c>
      <c r="B68" s="7">
        <v>46013</v>
      </c>
      <c r="C68" s="8">
        <v>3539.76</v>
      </c>
      <c r="F68" s="9">
        <f t="shared" si="3"/>
        <v>3539.76</v>
      </c>
    </row>
    <row r="69" spans="1:6" x14ac:dyDescent="0.3">
      <c r="A69" t="s">
        <v>72</v>
      </c>
      <c r="B69" s="7">
        <v>46013</v>
      </c>
      <c r="C69" s="8">
        <v>3815.14</v>
      </c>
      <c r="F69" s="9">
        <f t="shared" si="3"/>
        <v>3815.14</v>
      </c>
    </row>
    <row r="70" spans="1:6" x14ac:dyDescent="0.3">
      <c r="A70" t="s">
        <v>73</v>
      </c>
      <c r="B70" s="7">
        <v>46013</v>
      </c>
      <c r="C70" s="8">
        <v>1036.3699999999999</v>
      </c>
      <c r="F70" s="9">
        <f t="shared" si="3"/>
        <v>1036.3699999999999</v>
      </c>
    </row>
    <row r="71" spans="1:6" x14ac:dyDescent="0.3">
      <c r="A71" s="4" t="s">
        <v>74</v>
      </c>
      <c r="B71" s="10"/>
      <c r="C71" s="6">
        <f>+C72</f>
        <v>2854</v>
      </c>
      <c r="D71" s="6">
        <f t="shared" ref="D71:E71" si="12">D72+D75+D73+D74</f>
        <v>0</v>
      </c>
      <c r="E71" s="6">
        <f t="shared" si="12"/>
        <v>0</v>
      </c>
      <c r="F71" s="6">
        <f>C71+D71+E71</f>
        <v>2854</v>
      </c>
    </row>
    <row r="72" spans="1:6" x14ac:dyDescent="0.3">
      <c r="A72" t="s">
        <v>75</v>
      </c>
      <c r="B72" s="7">
        <v>45993</v>
      </c>
      <c r="C72" s="8">
        <v>2854</v>
      </c>
      <c r="F72" s="9">
        <f t="shared" si="3"/>
        <v>2854</v>
      </c>
    </row>
    <row r="73" spans="1:6" x14ac:dyDescent="0.3">
      <c r="A73" s="4" t="s">
        <v>76</v>
      </c>
      <c r="B73" s="10"/>
      <c r="C73" s="6">
        <f>SUM(C74:C83)</f>
        <v>214313.09999999998</v>
      </c>
      <c r="D73" s="6">
        <f t="shared" ref="D73:E73" si="13">D74+D77+D75+D76</f>
        <v>0</v>
      </c>
      <c r="E73" s="6">
        <f t="shared" si="13"/>
        <v>0</v>
      </c>
      <c r="F73" s="6">
        <f>C73+D73+E73</f>
        <v>214313.09999999998</v>
      </c>
    </row>
    <row r="74" spans="1:6" x14ac:dyDescent="0.3">
      <c r="A74" t="s">
        <v>77</v>
      </c>
      <c r="B74" s="7">
        <v>45779</v>
      </c>
      <c r="C74" s="8">
        <v>800</v>
      </c>
      <c r="F74" s="9">
        <f t="shared" si="3"/>
        <v>800</v>
      </c>
    </row>
    <row r="75" spans="1:6" x14ac:dyDescent="0.3">
      <c r="A75" t="s">
        <v>78</v>
      </c>
      <c r="B75" s="7">
        <v>45789</v>
      </c>
      <c r="C75" s="8">
        <v>107913</v>
      </c>
      <c r="F75" s="9">
        <f t="shared" ref="F75:F89" si="14">C75+D75+E75</f>
        <v>107913</v>
      </c>
    </row>
    <row r="76" spans="1:6" x14ac:dyDescent="0.3">
      <c r="A76" t="s">
        <v>79</v>
      </c>
      <c r="B76" s="7">
        <v>45869</v>
      </c>
      <c r="C76" s="8">
        <v>13831.61</v>
      </c>
      <c r="F76" s="9">
        <f t="shared" si="14"/>
        <v>13831.61</v>
      </c>
    </row>
    <row r="77" spans="1:6" x14ac:dyDescent="0.3">
      <c r="A77" t="s">
        <v>80</v>
      </c>
      <c r="B77" s="7">
        <v>45869</v>
      </c>
      <c r="C77" s="8">
        <v>14907.66</v>
      </c>
      <c r="F77" s="9">
        <f t="shared" si="14"/>
        <v>14907.66</v>
      </c>
    </row>
    <row r="78" spans="1:6" x14ac:dyDescent="0.3">
      <c r="A78" t="s">
        <v>81</v>
      </c>
      <c r="B78" s="7">
        <v>45869</v>
      </c>
      <c r="C78" s="8">
        <v>17073.25</v>
      </c>
      <c r="F78" s="9">
        <f t="shared" si="14"/>
        <v>17073.25</v>
      </c>
    </row>
    <row r="79" spans="1:6" x14ac:dyDescent="0.3">
      <c r="A79" t="s">
        <v>82</v>
      </c>
      <c r="B79" s="7">
        <v>45869</v>
      </c>
      <c r="C79" s="8">
        <v>4178</v>
      </c>
      <c r="F79" s="9">
        <f t="shared" si="14"/>
        <v>4178</v>
      </c>
    </row>
    <row r="80" spans="1:6" x14ac:dyDescent="0.3">
      <c r="A80" t="s">
        <v>83</v>
      </c>
      <c r="B80" s="7">
        <v>45869</v>
      </c>
      <c r="C80" s="8">
        <v>4049.62</v>
      </c>
      <c r="F80" s="9">
        <f t="shared" si="14"/>
        <v>4049.62</v>
      </c>
    </row>
    <row r="81" spans="1:6" x14ac:dyDescent="0.3">
      <c r="A81" t="s">
        <v>84</v>
      </c>
      <c r="B81" s="7">
        <v>45944</v>
      </c>
      <c r="C81" s="8">
        <v>40631.96</v>
      </c>
      <c r="F81" s="9">
        <f t="shared" si="14"/>
        <v>40631.96</v>
      </c>
    </row>
    <row r="82" spans="1:6" x14ac:dyDescent="0.3">
      <c r="A82" t="s">
        <v>85</v>
      </c>
      <c r="B82" s="7">
        <v>45957</v>
      </c>
      <c r="C82" s="8">
        <v>6750</v>
      </c>
      <c r="F82" s="9">
        <f t="shared" si="14"/>
        <v>6750</v>
      </c>
    </row>
    <row r="83" spans="1:6" x14ac:dyDescent="0.3">
      <c r="A83" t="s">
        <v>86</v>
      </c>
      <c r="B83" s="7">
        <v>46008</v>
      </c>
      <c r="C83" s="8">
        <v>4178</v>
      </c>
      <c r="F83" s="9">
        <f t="shared" si="14"/>
        <v>4178</v>
      </c>
    </row>
    <row r="84" spans="1:6" x14ac:dyDescent="0.3">
      <c r="A84" s="4" t="s">
        <v>87</v>
      </c>
      <c r="B84" s="10"/>
      <c r="C84" s="6">
        <f>+C85</f>
        <v>14501</v>
      </c>
      <c r="D84" s="6">
        <f t="shared" ref="D84:E84" si="15">D85+D88+D86+D87</f>
        <v>0</v>
      </c>
      <c r="E84" s="6">
        <f t="shared" si="15"/>
        <v>0</v>
      </c>
      <c r="F84" s="6">
        <f>C84+D84+E84</f>
        <v>14501</v>
      </c>
    </row>
    <row r="85" spans="1:6" x14ac:dyDescent="0.3">
      <c r="A85" t="s">
        <v>88</v>
      </c>
      <c r="B85" s="7">
        <v>45821</v>
      </c>
      <c r="C85" s="8">
        <v>14501</v>
      </c>
      <c r="F85" s="9">
        <f t="shared" si="14"/>
        <v>14501</v>
      </c>
    </row>
    <row r="86" spans="1:6" x14ac:dyDescent="0.3">
      <c r="A86" s="4" t="s">
        <v>89</v>
      </c>
      <c r="B86" s="10"/>
      <c r="C86" s="6">
        <f>C87+C88+C89</f>
        <v>70348.87</v>
      </c>
      <c r="D86" s="6">
        <f>D87+D90+D88+D89</f>
        <v>0</v>
      </c>
      <c r="E86" s="6">
        <f>E87+E90+E88+E89</f>
        <v>0</v>
      </c>
      <c r="F86" s="6">
        <f>C86+D86+E86</f>
        <v>70348.87</v>
      </c>
    </row>
    <row r="87" spans="1:6" x14ac:dyDescent="0.3">
      <c r="A87" t="s">
        <v>90</v>
      </c>
      <c r="B87" s="7">
        <v>45707</v>
      </c>
      <c r="C87">
        <v>3478.02</v>
      </c>
      <c r="F87" s="9">
        <f t="shared" si="14"/>
        <v>3478.02</v>
      </c>
    </row>
    <row r="88" spans="1:6" x14ac:dyDescent="0.3">
      <c r="A88" t="s">
        <v>91</v>
      </c>
      <c r="B88" s="7">
        <v>45730</v>
      </c>
      <c r="C88">
        <v>37099.89</v>
      </c>
      <c r="F88" s="9">
        <f t="shared" si="14"/>
        <v>37099.89</v>
      </c>
    </row>
    <row r="89" spans="1:6" x14ac:dyDescent="0.3">
      <c r="A89" t="s">
        <v>92</v>
      </c>
      <c r="B89" s="7">
        <v>45989</v>
      </c>
      <c r="C89">
        <v>29770.959999999999</v>
      </c>
      <c r="F89" s="9">
        <f t="shared" si="14"/>
        <v>29770.959999999999</v>
      </c>
    </row>
    <row r="90" spans="1:6" ht="18" customHeight="1" x14ac:dyDescent="0.3">
      <c r="A90" s="11"/>
      <c r="B90" s="12"/>
      <c r="C90" s="13"/>
      <c r="D90" s="13"/>
      <c r="E90" s="13"/>
      <c r="F90" s="13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Dorella Vasaturo</dc:creator>
  <cp:lastModifiedBy>Dorella Vasaturo</cp:lastModifiedBy>
  <dcterms:created xsi:type="dcterms:W3CDTF">2026-05-26T08:40:47Z</dcterms:created>
  <dcterms:modified xsi:type="dcterms:W3CDTF">2026-05-26T08:44:48Z</dcterms:modified>
</cp:coreProperties>
</file>