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rv-amm\Di Trapani\BILANCIO 2024\DOCUMENTI TRASPARENZA E 231\"/>
    </mc:Choice>
  </mc:AlternateContent>
  <bookViews>
    <workbookView xWindow="0" yWindow="0" windowWidth="23040" windowHeight="9192"/>
  </bookViews>
  <sheets>
    <sheet name="Foglio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7" i="1" l="1"/>
  <c r="F76" i="1"/>
  <c r="F75" i="1"/>
  <c r="E74" i="1"/>
  <c r="D74" i="1"/>
  <c r="C74" i="1"/>
  <c r="F74" i="1" s="1"/>
  <c r="F73" i="1"/>
  <c r="F72" i="1"/>
  <c r="E72" i="1"/>
  <c r="D72" i="1"/>
  <c r="C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E51" i="1"/>
  <c r="D51" i="1"/>
  <c r="C51" i="1"/>
  <c r="F50" i="1"/>
  <c r="F49" i="1"/>
  <c r="F48" i="1"/>
  <c r="F47" i="1"/>
  <c r="F46" i="1"/>
  <c r="E46" i="1"/>
  <c r="D46" i="1"/>
  <c r="C46" i="1"/>
  <c r="F45" i="1"/>
  <c r="E44" i="1"/>
  <c r="D44" i="1"/>
  <c r="C44" i="1"/>
  <c r="F44" i="1" s="1"/>
  <c r="F43" i="1"/>
  <c r="E42" i="1"/>
  <c r="D42" i="1"/>
  <c r="C42" i="1"/>
  <c r="F42" i="1" s="1"/>
  <c r="F41" i="1"/>
  <c r="F40" i="1"/>
  <c r="F39" i="1"/>
  <c r="F38" i="1"/>
  <c r="F37" i="1"/>
  <c r="E36" i="1"/>
  <c r="D36" i="1"/>
  <c r="C36" i="1"/>
  <c r="F36" i="1" s="1"/>
  <c r="F35" i="1"/>
  <c r="F34" i="1"/>
  <c r="E34" i="1"/>
  <c r="D34" i="1"/>
  <c r="C34" i="1"/>
  <c r="F33" i="1"/>
  <c r="F32" i="1"/>
  <c r="F31" i="1"/>
  <c r="F30" i="1"/>
  <c r="F29" i="1"/>
  <c r="E29" i="1"/>
  <c r="D29" i="1"/>
  <c r="C29" i="1"/>
  <c r="F28" i="1"/>
  <c r="E27" i="1"/>
  <c r="D27" i="1"/>
  <c r="C27" i="1"/>
  <c r="F27" i="1" s="1"/>
  <c r="F26" i="1"/>
  <c r="E25" i="1"/>
  <c r="D25" i="1"/>
  <c r="C25" i="1"/>
  <c r="F25" i="1" s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E6" i="1"/>
  <c r="D6" i="1"/>
  <c r="C6" i="1"/>
  <c r="F5" i="1"/>
  <c r="F4" i="1"/>
  <c r="E3" i="1"/>
  <c r="D3" i="1"/>
  <c r="F3" i="1" s="1"/>
  <c r="C3" i="1"/>
</calcChain>
</file>

<file path=xl/sharedStrings.xml><?xml version="1.0" encoding="utf-8"?>
<sst xmlns="http://schemas.openxmlformats.org/spreadsheetml/2006/main" count="83" uniqueCount="80">
  <si>
    <t xml:space="preserve">Informazioni ex art. 1, comma 125, della legge 4 agosto 2017, n. 124 </t>
  </si>
  <si>
    <t>Anno 2024</t>
  </si>
  <si>
    <t>ENTE</t>
  </si>
  <si>
    <t>Data incasso</t>
  </si>
  <si>
    <t>Contributo</t>
  </si>
  <si>
    <t>Convenzione</t>
  </si>
  <si>
    <t>Corrispettivo</t>
  </si>
  <si>
    <t>Totale complessivo</t>
  </si>
  <si>
    <t xml:space="preserve">AGENZIA NAZIONALE ERASMUS+ INDIRE </t>
  </si>
  <si>
    <t>INC ERASMUS+ 2024-1-IT02-KA131-HED-000204664</t>
  </si>
  <si>
    <t>INC ERASMUS+ 2023-1-IT02-KA131-HED-000115055</t>
  </si>
  <si>
    <t>Comune di Milano</t>
  </si>
  <si>
    <t>Inc Contr Conto Capitale 2022 CC22DD1060</t>
  </si>
  <si>
    <t>Inc ft Comune n.14/IPA</t>
  </si>
  <si>
    <t>Inc acconto contributo Conto Capitale 2022</t>
  </si>
  <si>
    <t xml:space="preserve">Inc ft Comune MI n.1/CPA|16/02/2024
</t>
  </si>
  <si>
    <t xml:space="preserve">Inc ft Comune MI n.1/IPA|07/02/2024
</t>
  </si>
  <si>
    <t>Inc saldo contributo - Convergenze Sonore</t>
  </si>
  <si>
    <t xml:space="preserve">Inc ft Comune MI n.3/IPA|04/04/2024
</t>
  </si>
  <si>
    <t>Inc Com Milano acc Contr. C.Capitale 23-DD 11277</t>
  </si>
  <si>
    <t>Inc Com Milano acc Contr. C.Capitale 23-DD 6981</t>
  </si>
  <si>
    <t xml:space="preserve">Inc ft Comune MI n.5/IPA|03/06/2024
</t>
  </si>
  <si>
    <t>Inc acc Contr. C.Capitale DD 12552 2022</t>
  </si>
  <si>
    <t xml:space="preserve">Inc ft Comune MI n.6/IPA|02/08/2024
</t>
  </si>
  <si>
    <t xml:space="preserve">Inc acc contributo Comune MI - Convergenze Sonore
</t>
  </si>
  <si>
    <t xml:space="preserve">Inc ft Comune n.7/IPA|01/10/2024
</t>
  </si>
  <si>
    <t>Inc contr. c/capitale DD 6250 del 23/07/24</t>
  </si>
  <si>
    <t>Inc Contr C/Cap 2023 acconto DD 5624</t>
  </si>
  <si>
    <t xml:space="preserve">Inc Comune Mi contr lettori benemerenze 2024
</t>
  </si>
  <si>
    <t xml:space="preserve">Inc ft Comune MI n.10/IPA|02/12/2024
</t>
  </si>
  <si>
    <t>Comune di Rho</t>
  </si>
  <si>
    <t>Inc dal Comune RHO per TFR 2023</t>
  </si>
  <si>
    <t>Comune di Saronno</t>
  </si>
  <si>
    <t xml:space="preserve">Inc ft Comune Saronno n.2/CPA|28/02/2024
</t>
  </si>
  <si>
    <t>I.N.A.I.L.</t>
  </si>
  <si>
    <t xml:space="preserve">Incasso da Inail infortunio Maggioni
</t>
  </si>
  <si>
    <t>ICS JACOPO BAROZZI</t>
  </si>
  <si>
    <t xml:space="preserve">Inc ft Barozzi n.4/CPA|22/07/2024
</t>
  </si>
  <si>
    <t>Ministero della Cultura- Direzione Generale Spettacolo</t>
  </si>
  <si>
    <t>Inc saldo Ministero FUS Danza 2023</t>
  </si>
  <si>
    <t>Inc acc Ministero FUS Danza 2024</t>
  </si>
  <si>
    <t xml:space="preserve">Inc saldo 30% Ministero FUS Cinema 2023
</t>
  </si>
  <si>
    <t>Inc II acc Ministero FUS Danza 2024</t>
  </si>
  <si>
    <t>Inc saldo 40% contributo Boarding Pass P. 2022-23-24</t>
  </si>
  <si>
    <t>Ministero per i beni e le attività culturali</t>
  </si>
  <si>
    <t>inc MBACT per increm patrim bibl-DGBL 2024</t>
  </si>
  <si>
    <t>Ministero della Cultura, Palazzo Ducale di Mantova</t>
  </si>
  <si>
    <t>Inc ft Ducale di Mantova n.3/CPA</t>
  </si>
  <si>
    <t>Ministero dell'Università e delle Ricerca</t>
  </si>
  <si>
    <t>Inc Contr Dsu Acconto 2023 Cinema PNRR</t>
  </si>
  <si>
    <t>Inc Contr Dsu Acconto 2023 Lingue PNRR</t>
  </si>
  <si>
    <t>Inc Contr Dsu Acconto 2023 Musica PNRR</t>
  </si>
  <si>
    <t>Inc Contr Dsu Acconto 2023 Teatro PNRR</t>
  </si>
  <si>
    <t>Regione Lombardia</t>
  </si>
  <si>
    <t>Inc Contrib Borse Dsu 2° tranche 2022 2023 Cinema</t>
  </si>
  <si>
    <t>Inc Contrib Borse Dsu 2° tranche 2022 2023 Lingue</t>
  </si>
  <si>
    <t>Inc Contrib Borse Dsu 2° tranche 2022 2023 Musica</t>
  </si>
  <si>
    <t>Inc Contrib Borse Dsu 2° tranche 2022 2023 Teatro</t>
  </si>
  <si>
    <t xml:space="preserve">Inc ft Regione Lombardia n.4/IPA|15/04/2024
</t>
  </si>
  <si>
    <t xml:space="preserve">Inc saldo pgt Archive producer - Lombardia plus
</t>
  </si>
  <si>
    <t>Inc Reg lomb Risorse Borse DSU 2023 - risorse regi</t>
  </si>
  <si>
    <t>Inc Contr Dsu 2024/25 Acconto Fis 2024 Musica</t>
  </si>
  <si>
    <t>Inc Contr Dsu 2024/25 Acconto Fis 2024 Lingue</t>
  </si>
  <si>
    <t>Inc Contr Dsu 2024/25 Acconto Fis 2024 Cinema</t>
  </si>
  <si>
    <t>Inc Contr Dsu 2024/25 Acconto Fis 2024 Teatro</t>
  </si>
  <si>
    <t>Inc acconto Contr Gest DSU 2024 RL  - DECRETO 9978</t>
  </si>
  <si>
    <t>Inc acconto 90% Bando Regione Lombardia per Morsi</t>
  </si>
  <si>
    <t>Inc Contr Dsu 2023/24 risorse aggiuntive decreto d</t>
  </si>
  <si>
    <t xml:space="preserve">Inc saldo Contr Gest DSU 2024 RL - DECRETO 9978
</t>
  </si>
  <si>
    <t xml:space="preserve">Inc ft Regione n.9/IPA|25/11/2024
</t>
  </si>
  <si>
    <t xml:space="preserve">Inc Contr Dsu 2024/25 saldo Fis 2024 Cinema
</t>
  </si>
  <si>
    <t>Inc Contr Dsu 2024/25 saldo Fis 2024 Lingue</t>
  </si>
  <si>
    <t>Inc Contr Dsu 2024/25 saldo Fis 2024 Musica</t>
  </si>
  <si>
    <t xml:space="preserve">Inc Contr Dsu 2024/25 saldo Fis 2024 Teatro
</t>
  </si>
  <si>
    <t>Università Cattolica del Sacro Cuore  - Milano</t>
  </si>
  <si>
    <t>Inc saldo contributo progetto Storylab3</t>
  </si>
  <si>
    <t>Università Bicocca</t>
  </si>
  <si>
    <t>Incasso da Bicocca ex Cidis recuperi DSU 2023</t>
  </si>
  <si>
    <t xml:space="preserve">Inc ft Bicocca n.2/IPA|04/03/2024
</t>
  </si>
  <si>
    <t xml:space="preserve">Inc ft Bicocca n.8/IPA|17/10/2024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</si>
</sst>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dd\-mm\-yyyy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i/>
      <sz val="16"/>
      <color rgb="FF0070C0"/>
      <name val="Calibri"/>
      <family val="2"/>
      <scheme val="minor"/>
    </font>
    <font>
      <b/>
      <sz val="10"/>
      <color theme="1"/>
      <name val="Arial"/>
      <family val="2"/>
    </font>
    <font>
      <b/>
      <sz val="10"/>
      <color rgb="FF0070C0"/>
      <name val="Arial"/>
      <family val="2"/>
    </font>
    <font>
      <b/>
      <sz val="9"/>
      <color theme="1"/>
      <name val="Arial"/>
      <family val="2"/>
    </font>
    <font>
      <sz val="11"/>
      <name val="Calibri"/>
      <family val="2"/>
    </font>
    <font>
      <sz val="10"/>
      <name val="Calibri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23">
    <xf numFmtId="0" fontId="0" fillId="0" borderId="0" xfId="0"/>
    <xf numFmtId="0" fontId="2" fillId="0" borderId="0" xfId="2" applyFont="1" applyAlignment="1">
      <alignment horizontal="left" vertical="center"/>
    </xf>
    <xf numFmtId="0" fontId="0" fillId="0" borderId="0" xfId="0" applyAlignment="1"/>
    <xf numFmtId="0" fontId="3" fillId="0" borderId="0" xfId="0" applyFont="1" applyAlignment="1">
      <alignment horizontal="center"/>
    </xf>
    <xf numFmtId="0" fontId="4" fillId="2" borderId="1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5" fillId="3" borderId="1" xfId="0" applyNumberFormat="1" applyFont="1" applyFill="1" applyBorder="1" applyAlignment="1">
      <alignment horizontal="left"/>
    </xf>
    <xf numFmtId="0" fontId="6" fillId="3" borderId="1" xfId="0" applyNumberFormat="1" applyFont="1" applyFill="1" applyBorder="1" applyAlignment="1">
      <alignment horizontal="center"/>
    </xf>
    <xf numFmtId="44" fontId="4" fillId="3" borderId="1" xfId="0" applyNumberFormat="1" applyFont="1" applyFill="1" applyBorder="1" applyAlignment="1"/>
    <xf numFmtId="0" fontId="7" fillId="0" borderId="0" xfId="0" applyFont="1"/>
    <xf numFmtId="43" fontId="0" fillId="0" borderId="0" xfId="1" applyFont="1" applyAlignment="1"/>
    <xf numFmtId="44" fontId="0" fillId="0" borderId="0" xfId="0" applyNumberFormat="1" applyFont="1" applyFill="1" applyBorder="1" applyAlignment="1"/>
    <xf numFmtId="43" fontId="0" fillId="0" borderId="0" xfId="1" applyFont="1"/>
    <xf numFmtId="0" fontId="4" fillId="3" borderId="1" xfId="0" applyNumberFormat="1" applyFont="1" applyFill="1" applyBorder="1" applyAlignment="1">
      <alignment horizontal="center"/>
    </xf>
    <xf numFmtId="49" fontId="9" fillId="0" borderId="0" xfId="0" applyNumberFormat="1" applyFont="1" applyFill="1" applyBorder="1" applyAlignment="1">
      <alignment vertical="top" wrapText="1"/>
    </xf>
    <xf numFmtId="0" fontId="7" fillId="0" borderId="0" xfId="0" applyFont="1" applyAlignment="1">
      <alignment wrapText="1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4" fillId="2" borderId="2" xfId="0" applyNumberFormat="1" applyFont="1" applyFill="1" applyBorder="1" applyAlignment="1">
      <alignment horizontal="left"/>
    </xf>
    <xf numFmtId="44" fontId="4" fillId="2" borderId="2" xfId="0" applyNumberFormat="1" applyFont="1" applyFill="1" applyBorder="1" applyAlignment="1"/>
    <xf numFmtId="44" fontId="0" fillId="0" borderId="0" xfId="0" applyNumberFormat="1" applyAlignment="1"/>
    <xf numFmtId="164" fontId="8" fillId="0" borderId="0" xfId="0" applyNumberFormat="1" applyFont="1" applyAlignment="1">
      <alignment horizontal="center"/>
    </xf>
    <xf numFmtId="0" fontId="4" fillId="2" borderId="2" xfId="0" applyNumberFormat="1" applyFont="1" applyFill="1" applyBorder="1" applyAlignment="1">
      <alignment horizontal="center"/>
    </xf>
  </cellXfs>
  <cellStyles count="3">
    <cellStyle name="Migliaia" xfId="1" builtinId="3"/>
    <cellStyle name="Normale" xfId="0" builtinId="0"/>
    <cellStyle name="Normale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0"/>
  <sheetViews>
    <sheetView tabSelected="1" workbookViewId="0">
      <selection activeCell="I13" sqref="I13"/>
    </sheetView>
  </sheetViews>
  <sheetFormatPr defaultRowHeight="14.4" x14ac:dyDescent="0.3"/>
  <cols>
    <col min="1" max="1" width="62.6640625" style="2" customWidth="1"/>
    <col min="2" max="2" width="12.21875" style="2" bestFit="1" customWidth="1"/>
    <col min="3" max="6" width="19.77734375" style="2" customWidth="1"/>
    <col min="7" max="16384" width="8.88671875" style="2"/>
  </cols>
  <sheetData>
    <row r="1" spans="1:6" ht="22.8" customHeight="1" x14ac:dyDescent="0.4">
      <c r="A1" s="1" t="s">
        <v>0</v>
      </c>
      <c r="B1" s="1"/>
      <c r="C1" s="1"/>
      <c r="D1" s="1"/>
      <c r="F1" s="3" t="s">
        <v>1</v>
      </c>
    </row>
    <row r="2" spans="1:6" ht="18" customHeight="1" x14ac:dyDescent="0.3">
      <c r="A2" s="4" t="s">
        <v>2</v>
      </c>
      <c r="B2" s="4" t="s">
        <v>3</v>
      </c>
      <c r="C2" s="5" t="s">
        <v>4</v>
      </c>
      <c r="D2" s="5" t="s">
        <v>5</v>
      </c>
      <c r="E2" s="5" t="s">
        <v>6</v>
      </c>
      <c r="F2" s="5" t="s">
        <v>7</v>
      </c>
    </row>
    <row r="3" spans="1:6" ht="18" customHeight="1" x14ac:dyDescent="0.3">
      <c r="A3" s="6" t="s">
        <v>8</v>
      </c>
      <c r="B3" s="7"/>
      <c r="C3" s="8">
        <f>SUM(C4:C5)</f>
        <v>85740.4</v>
      </c>
      <c r="D3" s="8">
        <f t="shared" ref="D3:E3" si="0">SUM(D4:D5)</f>
        <v>0</v>
      </c>
      <c r="E3" s="8">
        <f t="shared" si="0"/>
        <v>0</v>
      </c>
      <c r="F3" s="8">
        <f t="shared" ref="F3:F33" si="1">C3+D3+E3</f>
        <v>85740.4</v>
      </c>
    </row>
    <row r="4" spans="1:6" ht="18" customHeight="1" x14ac:dyDescent="0.3">
      <c r="A4" s="9" t="s">
        <v>9</v>
      </c>
      <c r="B4" s="21">
        <v>45468</v>
      </c>
      <c r="C4" s="10">
        <v>78998.399999999994</v>
      </c>
      <c r="D4" s="11"/>
      <c r="E4" s="11"/>
      <c r="F4" s="11">
        <f>C4+D4+E4</f>
        <v>78998.399999999994</v>
      </c>
    </row>
    <row r="5" spans="1:6" ht="18" customHeight="1" x14ac:dyDescent="0.3">
      <c r="A5" s="9" t="s">
        <v>10</v>
      </c>
      <c r="B5" s="21">
        <v>45635</v>
      </c>
      <c r="C5" s="12">
        <v>6742</v>
      </c>
      <c r="D5" s="11"/>
      <c r="E5" s="11"/>
      <c r="F5" s="11">
        <f>C5+D5+E5</f>
        <v>6742</v>
      </c>
    </row>
    <row r="6" spans="1:6" ht="18" customHeight="1" x14ac:dyDescent="0.3">
      <c r="A6" s="6" t="s">
        <v>11</v>
      </c>
      <c r="B6" s="13"/>
      <c r="C6" s="8">
        <f>SUM(C7:C24)</f>
        <v>21437.599999999999</v>
      </c>
      <c r="D6" s="8">
        <f t="shared" ref="D6:F6" si="2">SUM(D7:D24)</f>
        <v>10830602.600000001</v>
      </c>
      <c r="E6" s="8">
        <f t="shared" si="2"/>
        <v>0</v>
      </c>
      <c r="F6" s="8">
        <f t="shared" si="2"/>
        <v>10852040.200000003</v>
      </c>
    </row>
    <row r="7" spans="1:6" ht="18" customHeight="1" x14ac:dyDescent="0.3">
      <c r="A7" t="s">
        <v>12</v>
      </c>
      <c r="B7" s="21">
        <v>45299</v>
      </c>
      <c r="D7" s="12">
        <v>38814.54</v>
      </c>
      <c r="E7" s="11"/>
      <c r="F7" s="11">
        <f t="shared" si="1"/>
        <v>38814.54</v>
      </c>
    </row>
    <row r="8" spans="1:6" ht="18" customHeight="1" x14ac:dyDescent="0.3">
      <c r="A8" t="s">
        <v>13</v>
      </c>
      <c r="B8" s="21">
        <v>45313</v>
      </c>
      <c r="D8" s="12">
        <v>1290000</v>
      </c>
      <c r="E8" s="11"/>
      <c r="F8" s="11">
        <f t="shared" si="1"/>
        <v>1290000</v>
      </c>
    </row>
    <row r="9" spans="1:6" ht="18" customHeight="1" x14ac:dyDescent="0.3">
      <c r="A9" t="s">
        <v>14</v>
      </c>
      <c r="B9" s="21">
        <v>45355</v>
      </c>
      <c r="D9" s="12">
        <v>141422</v>
      </c>
      <c r="E9" s="10"/>
      <c r="F9" s="11">
        <f t="shared" si="1"/>
        <v>141422</v>
      </c>
    </row>
    <row r="10" spans="1:6" ht="18" customHeight="1" x14ac:dyDescent="0.3">
      <c r="A10" t="s">
        <v>15</v>
      </c>
      <c r="B10" s="21">
        <v>45366</v>
      </c>
      <c r="C10" s="12">
        <v>4000</v>
      </c>
      <c r="D10" s="10"/>
      <c r="E10" s="11"/>
      <c r="F10" s="11">
        <f t="shared" si="1"/>
        <v>4000</v>
      </c>
    </row>
    <row r="11" spans="1:6" ht="18" customHeight="1" x14ac:dyDescent="0.3">
      <c r="A11" t="s">
        <v>16</v>
      </c>
      <c r="B11" s="21">
        <v>45380</v>
      </c>
      <c r="C11" s="12"/>
      <c r="D11" s="12">
        <v>1148333.3400000001</v>
      </c>
      <c r="E11" s="11"/>
      <c r="F11" s="11">
        <f t="shared" si="1"/>
        <v>1148333.3400000001</v>
      </c>
    </row>
    <row r="12" spans="1:6" ht="18" customHeight="1" x14ac:dyDescent="0.3">
      <c r="A12" t="s">
        <v>17</v>
      </c>
      <c r="B12" s="21">
        <v>45380</v>
      </c>
      <c r="C12" s="12">
        <v>5121.6000000000004</v>
      </c>
      <c r="D12" s="10"/>
      <c r="E12" s="11"/>
      <c r="F12" s="11">
        <f t="shared" si="1"/>
        <v>5121.6000000000004</v>
      </c>
    </row>
    <row r="13" spans="1:6" ht="18" customHeight="1" x14ac:dyDescent="0.3">
      <c r="A13" t="s">
        <v>18</v>
      </c>
      <c r="B13" s="21">
        <v>45407</v>
      </c>
      <c r="C13" s="12"/>
      <c r="D13" s="12">
        <v>1148333.3400000001</v>
      </c>
      <c r="E13" s="11"/>
      <c r="F13" s="11">
        <f t="shared" si="1"/>
        <v>1148333.3400000001</v>
      </c>
    </row>
    <row r="14" spans="1:6" ht="18" customHeight="1" x14ac:dyDescent="0.3">
      <c r="A14" t="s">
        <v>19</v>
      </c>
      <c r="B14" s="21">
        <v>45468</v>
      </c>
      <c r="C14" s="12"/>
      <c r="D14" s="12">
        <v>150014.38</v>
      </c>
      <c r="E14" s="11"/>
      <c r="F14" s="11">
        <f t="shared" si="1"/>
        <v>150014.38</v>
      </c>
    </row>
    <row r="15" spans="1:6" ht="18" customHeight="1" x14ac:dyDescent="0.3">
      <c r="A15" t="s">
        <v>20</v>
      </c>
      <c r="B15" s="21">
        <v>45468</v>
      </c>
      <c r="C15" s="12"/>
      <c r="D15" s="12">
        <v>340675.52</v>
      </c>
      <c r="E15" s="11"/>
      <c r="F15" s="11">
        <f t="shared" si="1"/>
        <v>340675.52</v>
      </c>
    </row>
    <row r="16" spans="1:6" ht="18" customHeight="1" x14ac:dyDescent="0.3">
      <c r="A16" t="s">
        <v>21</v>
      </c>
      <c r="B16" s="21">
        <v>45475</v>
      </c>
      <c r="C16" s="12"/>
      <c r="D16" s="12">
        <v>1148333.3400000001</v>
      </c>
      <c r="E16" s="11"/>
      <c r="F16" s="11">
        <f t="shared" si="1"/>
        <v>1148333.3400000001</v>
      </c>
    </row>
    <row r="17" spans="1:6" ht="18" customHeight="1" x14ac:dyDescent="0.3">
      <c r="A17" t="s">
        <v>22</v>
      </c>
      <c r="B17" s="21">
        <v>45499</v>
      </c>
      <c r="C17" s="12"/>
      <c r="D17" s="12">
        <v>136333.60999999999</v>
      </c>
      <c r="E17" s="10"/>
      <c r="F17" s="11">
        <f t="shared" si="1"/>
        <v>136333.60999999999</v>
      </c>
    </row>
    <row r="18" spans="1:6" ht="18" customHeight="1" x14ac:dyDescent="0.3">
      <c r="A18" t="s">
        <v>23</v>
      </c>
      <c r="B18" s="21">
        <v>45527</v>
      </c>
      <c r="C18" s="12"/>
      <c r="D18" s="12">
        <v>1148333.3400000001</v>
      </c>
      <c r="E18" s="11"/>
      <c r="F18" s="11">
        <f t="shared" si="1"/>
        <v>1148333.3400000001</v>
      </c>
    </row>
    <row r="19" spans="1:6" ht="18" customHeight="1" x14ac:dyDescent="0.3">
      <c r="A19" t="s">
        <v>24</v>
      </c>
      <c r="B19" s="21">
        <v>45594</v>
      </c>
      <c r="C19" s="12">
        <v>12016</v>
      </c>
      <c r="D19" s="11"/>
      <c r="E19" s="11"/>
      <c r="F19" s="11">
        <f t="shared" si="1"/>
        <v>12016</v>
      </c>
    </row>
    <row r="20" spans="1:6" ht="18" customHeight="1" x14ac:dyDescent="0.3">
      <c r="A20" t="s">
        <v>25</v>
      </c>
      <c r="B20" s="21">
        <v>45595</v>
      </c>
      <c r="C20" s="12"/>
      <c r="D20" s="12">
        <v>1898333.34</v>
      </c>
      <c r="E20" s="11"/>
      <c r="F20" s="11">
        <f t="shared" si="1"/>
        <v>1898333.34</v>
      </c>
    </row>
    <row r="21" spans="1:6" ht="18" customHeight="1" x14ac:dyDescent="0.3">
      <c r="A21" t="s">
        <v>26</v>
      </c>
      <c r="B21" s="21">
        <v>45625</v>
      </c>
      <c r="C21" s="12"/>
      <c r="D21" s="12">
        <v>20496.05</v>
      </c>
      <c r="E21" s="11"/>
      <c r="F21" s="11">
        <f t="shared" si="1"/>
        <v>20496.05</v>
      </c>
    </row>
    <row r="22" spans="1:6" ht="18" customHeight="1" x14ac:dyDescent="0.3">
      <c r="A22" t="s">
        <v>27</v>
      </c>
      <c r="B22" s="21">
        <v>45638</v>
      </c>
      <c r="C22" s="12"/>
      <c r="D22" s="12">
        <v>322846.5</v>
      </c>
      <c r="E22" s="11"/>
      <c r="F22" s="11">
        <f t="shared" si="1"/>
        <v>322846.5</v>
      </c>
    </row>
    <row r="23" spans="1:6" ht="18" customHeight="1" x14ac:dyDescent="0.3">
      <c r="A23" t="s">
        <v>28</v>
      </c>
      <c r="B23" s="21">
        <v>45643</v>
      </c>
      <c r="C23" s="12">
        <v>300</v>
      </c>
      <c r="D23" s="10"/>
      <c r="E23" s="11"/>
      <c r="F23" s="11">
        <f t="shared" si="1"/>
        <v>300</v>
      </c>
    </row>
    <row r="24" spans="1:6" ht="18" customHeight="1" x14ac:dyDescent="0.3">
      <c r="A24" t="s">
        <v>29</v>
      </c>
      <c r="B24" s="21">
        <v>45656</v>
      </c>
      <c r="C24" s="12"/>
      <c r="D24" s="12">
        <v>1898333.3</v>
      </c>
      <c r="E24" s="11"/>
      <c r="F24" s="11">
        <f t="shared" si="1"/>
        <v>1898333.3</v>
      </c>
    </row>
    <row r="25" spans="1:6" ht="18" customHeight="1" x14ac:dyDescent="0.3">
      <c r="A25" s="6" t="s">
        <v>30</v>
      </c>
      <c r="B25" s="13"/>
      <c r="C25" s="8">
        <f>C26</f>
        <v>1608.97</v>
      </c>
      <c r="D25" s="8">
        <f t="shared" ref="D25:E25" si="3">D26</f>
        <v>0</v>
      </c>
      <c r="E25" s="8">
        <f t="shared" si="3"/>
        <v>0</v>
      </c>
      <c r="F25" s="8">
        <f t="shared" si="1"/>
        <v>1608.97</v>
      </c>
    </row>
    <row r="26" spans="1:6" ht="18" customHeight="1" x14ac:dyDescent="0.3">
      <c r="A26" s="14" t="s">
        <v>31</v>
      </c>
      <c r="B26" s="21">
        <v>45342</v>
      </c>
      <c r="C26" s="11">
        <v>1608.97</v>
      </c>
      <c r="D26" s="11"/>
      <c r="E26" s="11"/>
      <c r="F26" s="11">
        <f t="shared" si="1"/>
        <v>1608.97</v>
      </c>
    </row>
    <row r="27" spans="1:6" ht="18" customHeight="1" x14ac:dyDescent="0.3">
      <c r="A27" s="6" t="s">
        <v>32</v>
      </c>
      <c r="B27" s="13"/>
      <c r="C27" s="8">
        <f t="shared" ref="C27:D27" si="4">C28</f>
        <v>0</v>
      </c>
      <c r="D27" s="8">
        <f t="shared" si="4"/>
        <v>0</v>
      </c>
      <c r="E27" s="8">
        <f>E28</f>
        <v>3636.36</v>
      </c>
      <c r="F27" s="8">
        <f t="shared" si="1"/>
        <v>3636.36</v>
      </c>
    </row>
    <row r="28" spans="1:6" ht="18" customHeight="1" x14ac:dyDescent="0.3">
      <c r="A28" t="s">
        <v>33</v>
      </c>
      <c r="B28" s="21">
        <v>45362</v>
      </c>
      <c r="C28" s="11"/>
      <c r="D28" s="11"/>
      <c r="E28" s="12">
        <v>3636.36</v>
      </c>
      <c r="F28" s="11">
        <f t="shared" si="1"/>
        <v>3636.36</v>
      </c>
    </row>
    <row r="29" spans="1:6" ht="18" customHeight="1" x14ac:dyDescent="0.3">
      <c r="A29" s="6" t="s">
        <v>34</v>
      </c>
      <c r="B29" s="13"/>
      <c r="C29" s="8">
        <f>C30+C33+C31+C32</f>
        <v>5049.4800000000005</v>
      </c>
      <c r="D29" s="8">
        <f t="shared" ref="D29:E29" si="5">D30+D33+D31+D32</f>
        <v>0</v>
      </c>
      <c r="E29" s="8">
        <f t="shared" si="5"/>
        <v>0</v>
      </c>
      <c r="F29" s="8">
        <f>C29+D29+E29</f>
        <v>5049.4800000000005</v>
      </c>
    </row>
    <row r="30" spans="1:6" ht="18" customHeight="1" x14ac:dyDescent="0.3">
      <c r="A30" t="s">
        <v>35</v>
      </c>
      <c r="B30" s="21">
        <v>45511</v>
      </c>
      <c r="C30" s="12">
        <v>1567.08</v>
      </c>
      <c r="D30" s="11"/>
      <c r="E30" s="11"/>
      <c r="F30" s="11">
        <f t="shared" si="1"/>
        <v>1567.08</v>
      </c>
    </row>
    <row r="31" spans="1:6" ht="18" customHeight="1" x14ac:dyDescent="0.3">
      <c r="A31" t="s">
        <v>35</v>
      </c>
      <c r="B31" s="21">
        <v>45532</v>
      </c>
      <c r="C31" s="12">
        <v>1218.8399999999999</v>
      </c>
      <c r="D31" s="11"/>
      <c r="E31" s="11"/>
      <c r="F31" s="11">
        <f t="shared" si="1"/>
        <v>1218.8399999999999</v>
      </c>
    </row>
    <row r="32" spans="1:6" ht="18" customHeight="1" x14ac:dyDescent="0.3">
      <c r="A32" t="s">
        <v>35</v>
      </c>
      <c r="B32" s="21">
        <v>45552</v>
      </c>
      <c r="C32" s="12">
        <v>1160.8</v>
      </c>
      <c r="D32" s="11"/>
      <c r="E32" s="11"/>
      <c r="F32" s="11">
        <f t="shared" si="1"/>
        <v>1160.8</v>
      </c>
    </row>
    <row r="33" spans="1:6" ht="18" customHeight="1" x14ac:dyDescent="0.3">
      <c r="A33" t="s">
        <v>35</v>
      </c>
      <c r="B33" s="21">
        <v>45572</v>
      </c>
      <c r="C33" s="12">
        <v>1102.76</v>
      </c>
      <c r="D33" s="11"/>
      <c r="E33" s="11"/>
      <c r="F33" s="11">
        <f t="shared" si="1"/>
        <v>1102.76</v>
      </c>
    </row>
    <row r="34" spans="1:6" ht="18" customHeight="1" x14ac:dyDescent="0.3">
      <c r="A34" s="6" t="s">
        <v>36</v>
      </c>
      <c r="B34" s="13"/>
      <c r="C34" s="8">
        <f t="shared" ref="C34:D34" si="6">C35</f>
        <v>0</v>
      </c>
      <c r="D34" s="8">
        <f t="shared" si="6"/>
        <v>0</v>
      </c>
      <c r="E34" s="8">
        <f>E35</f>
        <v>15040.57</v>
      </c>
      <c r="F34" s="8">
        <f>C34+D34+E34</f>
        <v>15040.57</v>
      </c>
    </row>
    <row r="35" spans="1:6" ht="18" customHeight="1" x14ac:dyDescent="0.3">
      <c r="A35" t="s">
        <v>37</v>
      </c>
      <c r="B35" s="21">
        <v>45525</v>
      </c>
      <c r="C35" s="11"/>
      <c r="D35" s="11"/>
      <c r="E35" s="12">
        <v>15040.57</v>
      </c>
      <c r="F35" s="11">
        <f t="shared" ref="F35" si="7">C35+D35+E35</f>
        <v>15040.57</v>
      </c>
    </row>
    <row r="36" spans="1:6" ht="18" customHeight="1" x14ac:dyDescent="0.3">
      <c r="A36" s="6" t="s">
        <v>38</v>
      </c>
      <c r="B36" s="13"/>
      <c r="C36" s="8">
        <f>SUM(C37:C41)</f>
        <v>180265</v>
      </c>
      <c r="D36" s="8">
        <f t="shared" ref="D36:E36" si="8">SUM(D37:D41)</f>
        <v>0</v>
      </c>
      <c r="E36" s="8">
        <f t="shared" si="8"/>
        <v>0</v>
      </c>
      <c r="F36" s="8">
        <f>C36+D36+E36</f>
        <v>180265</v>
      </c>
    </row>
    <row r="37" spans="1:6" ht="18" customHeight="1" x14ac:dyDescent="0.3">
      <c r="A37" t="s">
        <v>39</v>
      </c>
      <c r="B37" s="21">
        <v>45485</v>
      </c>
      <c r="C37" s="12">
        <v>46421.31</v>
      </c>
      <c r="D37" s="11"/>
      <c r="E37" s="11"/>
      <c r="F37" s="11">
        <f t="shared" ref="F37:F45" si="9">C37+D37+E37</f>
        <v>46421.31</v>
      </c>
    </row>
    <row r="38" spans="1:6" ht="18" customHeight="1" x14ac:dyDescent="0.3">
      <c r="A38" t="s">
        <v>40</v>
      </c>
      <c r="B38" s="21">
        <v>45506</v>
      </c>
      <c r="C38" s="12">
        <v>80322.09</v>
      </c>
      <c r="D38" s="11"/>
      <c r="E38" s="11"/>
      <c r="F38" s="11">
        <f t="shared" si="9"/>
        <v>80322.09</v>
      </c>
    </row>
    <row r="39" spans="1:6" ht="18" customHeight="1" x14ac:dyDescent="0.3">
      <c r="A39" t="s">
        <v>41</v>
      </c>
      <c r="B39" s="21">
        <v>45580</v>
      </c>
      <c r="C39" s="12">
        <v>13500</v>
      </c>
      <c r="D39" s="11"/>
      <c r="E39" s="11"/>
      <c r="F39" s="11">
        <f t="shared" si="9"/>
        <v>13500</v>
      </c>
    </row>
    <row r="40" spans="1:6" ht="18" customHeight="1" x14ac:dyDescent="0.3">
      <c r="A40" t="s">
        <v>42</v>
      </c>
      <c r="B40" s="21">
        <v>45644</v>
      </c>
      <c r="C40" s="12">
        <v>5714</v>
      </c>
      <c r="D40" s="11"/>
      <c r="E40" s="11"/>
      <c r="F40" s="11">
        <f t="shared" si="9"/>
        <v>5714</v>
      </c>
    </row>
    <row r="41" spans="1:6" ht="18" customHeight="1" x14ac:dyDescent="0.3">
      <c r="A41" t="s">
        <v>43</v>
      </c>
      <c r="B41" s="21">
        <v>45645</v>
      </c>
      <c r="C41" s="12">
        <v>34307.599999999999</v>
      </c>
      <c r="D41" s="11"/>
      <c r="E41" s="11"/>
      <c r="F41" s="11">
        <f t="shared" si="9"/>
        <v>34307.599999999999</v>
      </c>
    </row>
    <row r="42" spans="1:6" ht="18" customHeight="1" x14ac:dyDescent="0.3">
      <c r="A42" s="6" t="s">
        <v>44</v>
      </c>
      <c r="B42" s="13"/>
      <c r="C42" s="8">
        <f>C43</f>
        <v>3978</v>
      </c>
      <c r="D42" s="8">
        <f t="shared" ref="D42:E42" si="10">D43</f>
        <v>0</v>
      </c>
      <c r="E42" s="8">
        <f t="shared" si="10"/>
        <v>0</v>
      </c>
      <c r="F42" s="8">
        <f>C42+D42+E42</f>
        <v>3978</v>
      </c>
    </row>
    <row r="43" spans="1:6" ht="18" customHeight="1" x14ac:dyDescent="0.3">
      <c r="A43" s="15" t="s">
        <v>45</v>
      </c>
      <c r="B43" s="21">
        <v>45609</v>
      </c>
      <c r="C43" s="12">
        <v>3978</v>
      </c>
      <c r="D43" s="11"/>
      <c r="E43" s="11"/>
      <c r="F43" s="11">
        <f t="shared" si="9"/>
        <v>3978</v>
      </c>
    </row>
    <row r="44" spans="1:6" ht="18" customHeight="1" x14ac:dyDescent="0.3">
      <c r="A44" s="6" t="s">
        <v>46</v>
      </c>
      <c r="B44" s="13"/>
      <c r="C44" s="8">
        <f t="shared" ref="C44:D44" si="11">C45</f>
        <v>0</v>
      </c>
      <c r="D44" s="8">
        <f t="shared" si="11"/>
        <v>0</v>
      </c>
      <c r="E44" s="8">
        <f>E45</f>
        <v>6504.03</v>
      </c>
      <c r="F44" s="8">
        <f>C44+D44+E44</f>
        <v>6504.03</v>
      </c>
    </row>
    <row r="45" spans="1:6" ht="18" customHeight="1" x14ac:dyDescent="0.3">
      <c r="A45" t="s">
        <v>47</v>
      </c>
      <c r="B45" s="21">
        <v>45463</v>
      </c>
      <c r="C45" s="12"/>
      <c r="D45" s="11"/>
      <c r="E45" s="12">
        <v>6504.03</v>
      </c>
      <c r="F45" s="11">
        <f t="shared" si="9"/>
        <v>6504.03</v>
      </c>
    </row>
    <row r="46" spans="1:6" ht="18" customHeight="1" x14ac:dyDescent="0.3">
      <c r="A46" s="6" t="s">
        <v>48</v>
      </c>
      <c r="B46" s="13"/>
      <c r="C46" s="8">
        <f>SUM(C47:C50)</f>
        <v>25306.29</v>
      </c>
      <c r="D46" s="8">
        <f t="shared" ref="D46:F46" si="12">SUM(D47:D50)</f>
        <v>0</v>
      </c>
      <c r="E46" s="8">
        <f t="shared" si="12"/>
        <v>0</v>
      </c>
      <c r="F46" s="8">
        <f t="shared" si="12"/>
        <v>25306.29</v>
      </c>
    </row>
    <row r="47" spans="1:6" ht="18" customHeight="1" x14ac:dyDescent="0.3">
      <c r="A47" s="16" t="s">
        <v>49</v>
      </c>
      <c r="B47" s="21">
        <v>45323</v>
      </c>
      <c r="C47" s="12">
        <v>5902.79</v>
      </c>
      <c r="D47" s="11"/>
      <c r="E47" s="11"/>
      <c r="F47" s="11">
        <f t="shared" ref="F47:F73" si="13">C47+D47+E47</f>
        <v>5902.79</v>
      </c>
    </row>
    <row r="48" spans="1:6" ht="18" customHeight="1" x14ac:dyDescent="0.3">
      <c r="A48" s="17" t="s">
        <v>50</v>
      </c>
      <c r="B48" s="21">
        <v>45323</v>
      </c>
      <c r="C48" s="12">
        <v>2371.75</v>
      </c>
      <c r="D48" s="11"/>
      <c r="E48" s="11"/>
      <c r="F48" s="11">
        <f t="shared" si="13"/>
        <v>2371.75</v>
      </c>
    </row>
    <row r="49" spans="1:6" ht="18" customHeight="1" x14ac:dyDescent="0.3">
      <c r="A49" s="16" t="s">
        <v>51</v>
      </c>
      <c r="B49" s="21">
        <v>45323</v>
      </c>
      <c r="C49" s="12">
        <v>14998.6</v>
      </c>
      <c r="D49" s="11"/>
      <c r="E49" s="11"/>
      <c r="F49" s="11">
        <f t="shared" si="13"/>
        <v>14998.6</v>
      </c>
    </row>
    <row r="50" spans="1:6" ht="18" customHeight="1" x14ac:dyDescent="0.3">
      <c r="A50" s="16" t="s">
        <v>52</v>
      </c>
      <c r="B50" s="21">
        <v>45323</v>
      </c>
      <c r="C50" s="12">
        <v>2033.15</v>
      </c>
      <c r="D50" s="11"/>
      <c r="E50" s="11"/>
      <c r="F50" s="11">
        <f t="shared" si="13"/>
        <v>2033.15</v>
      </c>
    </row>
    <row r="51" spans="1:6" ht="18" customHeight="1" x14ac:dyDescent="0.3">
      <c r="A51" s="6" t="s">
        <v>53</v>
      </c>
      <c r="B51" s="13"/>
      <c r="C51" s="8">
        <f>SUM(C52:C71)</f>
        <v>313422.19</v>
      </c>
      <c r="D51" s="8">
        <f t="shared" ref="D51:F51" si="14">SUM(D52:D71)</f>
        <v>0</v>
      </c>
      <c r="E51" s="8">
        <f t="shared" si="14"/>
        <v>0</v>
      </c>
      <c r="F51" s="8">
        <f t="shared" si="14"/>
        <v>313422.19</v>
      </c>
    </row>
    <row r="52" spans="1:6" ht="18" customHeight="1" x14ac:dyDescent="0.3">
      <c r="A52" s="16" t="s">
        <v>54</v>
      </c>
      <c r="B52" s="21">
        <v>45394</v>
      </c>
      <c r="C52" s="12">
        <v>8510.19</v>
      </c>
      <c r="D52" s="11"/>
      <c r="E52" s="11"/>
      <c r="F52" s="11">
        <f t="shared" si="13"/>
        <v>8510.19</v>
      </c>
    </row>
    <row r="53" spans="1:6" ht="18" customHeight="1" x14ac:dyDescent="0.3">
      <c r="A53" s="16" t="s">
        <v>55</v>
      </c>
      <c r="B53" s="21">
        <v>45394</v>
      </c>
      <c r="C53" s="12">
        <v>2029.85</v>
      </c>
      <c r="D53" s="11"/>
      <c r="E53" s="11"/>
      <c r="F53" s="11">
        <f t="shared" si="13"/>
        <v>2029.85</v>
      </c>
    </row>
    <row r="54" spans="1:6" ht="18" customHeight="1" x14ac:dyDescent="0.3">
      <c r="A54" s="16" t="s">
        <v>56</v>
      </c>
      <c r="B54" s="21">
        <v>45394</v>
      </c>
      <c r="C54" s="12">
        <v>5103.5200000000004</v>
      </c>
      <c r="D54" s="11"/>
      <c r="E54" s="11"/>
      <c r="F54" s="11">
        <f t="shared" si="13"/>
        <v>5103.5200000000004</v>
      </c>
    </row>
    <row r="55" spans="1:6" ht="18" customHeight="1" x14ac:dyDescent="0.3">
      <c r="A55" s="16" t="s">
        <v>57</v>
      </c>
      <c r="B55" s="21">
        <v>45394</v>
      </c>
      <c r="C55" s="12">
        <v>13120.37</v>
      </c>
      <c r="D55" s="11"/>
      <c r="E55" s="11"/>
      <c r="F55" s="11">
        <f t="shared" si="13"/>
        <v>13120.37</v>
      </c>
    </row>
    <row r="56" spans="1:6" ht="18" customHeight="1" x14ac:dyDescent="0.3">
      <c r="A56" s="16" t="s">
        <v>58</v>
      </c>
      <c r="B56" s="21">
        <v>45425</v>
      </c>
      <c r="C56" s="12">
        <v>41841.43</v>
      </c>
      <c r="D56" s="11"/>
      <c r="E56" s="11"/>
      <c r="F56" s="11">
        <f t="shared" si="13"/>
        <v>41841.43</v>
      </c>
    </row>
    <row r="57" spans="1:6" ht="18" customHeight="1" x14ac:dyDescent="0.3">
      <c r="A57" s="16" t="s">
        <v>59</v>
      </c>
      <c r="B57" s="21">
        <v>45440</v>
      </c>
      <c r="C57" s="12">
        <v>37549.47</v>
      </c>
      <c r="D57" s="11"/>
      <c r="E57" s="11"/>
      <c r="F57" s="11">
        <f t="shared" si="13"/>
        <v>37549.47</v>
      </c>
    </row>
    <row r="58" spans="1:6" ht="18" customHeight="1" x14ac:dyDescent="0.3">
      <c r="A58" s="16" t="s">
        <v>60</v>
      </c>
      <c r="B58" s="21">
        <v>45450</v>
      </c>
      <c r="C58" s="12">
        <v>83007</v>
      </c>
      <c r="D58" s="11"/>
      <c r="E58" s="11"/>
      <c r="F58" s="11">
        <f t="shared" si="13"/>
        <v>83007</v>
      </c>
    </row>
    <row r="59" spans="1:6" ht="18" customHeight="1" x14ac:dyDescent="0.3">
      <c r="A59" s="16" t="s">
        <v>61</v>
      </c>
      <c r="B59" s="21">
        <v>45457</v>
      </c>
      <c r="C59" s="12">
        <v>22702.41</v>
      </c>
      <c r="D59" s="11"/>
      <c r="E59" s="11"/>
      <c r="F59" s="11">
        <f t="shared" si="13"/>
        <v>22702.41</v>
      </c>
    </row>
    <row r="60" spans="1:6" ht="18" customHeight="1" x14ac:dyDescent="0.3">
      <c r="A60" s="16" t="s">
        <v>62</v>
      </c>
      <c r="B60" s="21">
        <v>45460</v>
      </c>
      <c r="C60" s="12">
        <v>5310.95</v>
      </c>
      <c r="D60" s="11"/>
      <c r="E60" s="11"/>
      <c r="F60" s="11">
        <f t="shared" si="13"/>
        <v>5310.95</v>
      </c>
    </row>
    <row r="61" spans="1:6" ht="18" customHeight="1" x14ac:dyDescent="0.3">
      <c r="A61" s="16" t="s">
        <v>63</v>
      </c>
      <c r="B61" s="21">
        <v>45461</v>
      </c>
      <c r="C61" s="12">
        <v>3482.15</v>
      </c>
      <c r="D61" s="11"/>
      <c r="E61" s="11"/>
      <c r="F61" s="11">
        <f t="shared" si="13"/>
        <v>3482.15</v>
      </c>
    </row>
    <row r="62" spans="1:6" ht="18" customHeight="1" x14ac:dyDescent="0.3">
      <c r="A62" s="16" t="s">
        <v>64</v>
      </c>
      <c r="B62" s="21">
        <v>45462</v>
      </c>
      <c r="C62" s="12">
        <v>18338.39</v>
      </c>
      <c r="D62" s="11"/>
      <c r="E62" s="11"/>
      <c r="F62" s="11">
        <f t="shared" si="13"/>
        <v>18338.39</v>
      </c>
    </row>
    <row r="63" spans="1:6" ht="18" customHeight="1" x14ac:dyDescent="0.3">
      <c r="A63" s="16" t="s">
        <v>65</v>
      </c>
      <c r="B63" s="21">
        <v>45498</v>
      </c>
      <c r="C63" s="12">
        <v>4134</v>
      </c>
      <c r="D63" s="11"/>
      <c r="E63" s="11"/>
      <c r="F63" s="11">
        <f t="shared" si="13"/>
        <v>4134</v>
      </c>
    </row>
    <row r="64" spans="1:6" ht="18" customHeight="1" x14ac:dyDescent="0.3">
      <c r="A64" s="17" t="s">
        <v>66</v>
      </c>
      <c r="B64" s="21">
        <v>45504</v>
      </c>
      <c r="C64" s="12">
        <v>7200</v>
      </c>
      <c r="D64" s="11"/>
      <c r="E64" s="11"/>
      <c r="F64" s="11">
        <f t="shared" si="13"/>
        <v>7200</v>
      </c>
    </row>
    <row r="65" spans="1:6" ht="18" customHeight="1" x14ac:dyDescent="0.3">
      <c r="A65" s="17" t="s">
        <v>67</v>
      </c>
      <c r="B65" s="21">
        <v>45586</v>
      </c>
      <c r="C65" s="12">
        <v>4465.6400000000003</v>
      </c>
      <c r="D65" s="11"/>
      <c r="E65" s="11"/>
      <c r="F65" s="11">
        <f t="shared" si="13"/>
        <v>4465.6400000000003</v>
      </c>
    </row>
    <row r="66" spans="1:6" ht="18" customHeight="1" x14ac:dyDescent="0.3">
      <c r="A66" s="17" t="s">
        <v>68</v>
      </c>
      <c r="B66" s="21">
        <v>45635</v>
      </c>
      <c r="C66" s="12">
        <v>4144</v>
      </c>
      <c r="D66" s="11"/>
      <c r="E66" s="11"/>
      <c r="F66" s="11">
        <f t="shared" si="13"/>
        <v>4144</v>
      </c>
    </row>
    <row r="67" spans="1:6" ht="18" customHeight="1" x14ac:dyDescent="0.3">
      <c r="A67" s="17" t="s">
        <v>69</v>
      </c>
      <c r="B67" s="21">
        <v>45638</v>
      </c>
      <c r="C67" s="12">
        <v>39254.910000000003</v>
      </c>
      <c r="D67" s="11"/>
      <c r="E67" s="11"/>
      <c r="F67" s="11">
        <f t="shared" si="13"/>
        <v>39254.910000000003</v>
      </c>
    </row>
    <row r="68" spans="1:6" ht="18" customHeight="1" x14ac:dyDescent="0.3">
      <c r="A68" s="16" t="s">
        <v>70</v>
      </c>
      <c r="B68" s="21">
        <v>45644</v>
      </c>
      <c r="C68" s="12">
        <v>924.3</v>
      </c>
      <c r="D68" s="11"/>
      <c r="E68" s="11"/>
      <c r="F68" s="11">
        <f t="shared" si="13"/>
        <v>924.3</v>
      </c>
    </row>
    <row r="69" spans="1:6" ht="18" customHeight="1" x14ac:dyDescent="0.3">
      <c r="A69" s="17" t="s">
        <v>71</v>
      </c>
      <c r="B69" s="21">
        <v>45644</v>
      </c>
      <c r="C69" s="12">
        <v>1409.74</v>
      </c>
      <c r="D69" s="11"/>
      <c r="E69" s="11"/>
      <c r="F69" s="11">
        <f t="shared" si="13"/>
        <v>1409.74</v>
      </c>
    </row>
    <row r="70" spans="1:6" ht="18" customHeight="1" x14ac:dyDescent="0.3">
      <c r="A70" s="17" t="s">
        <v>72</v>
      </c>
      <c r="B70" s="21">
        <v>45644</v>
      </c>
      <c r="C70" s="12">
        <v>6026.13</v>
      </c>
      <c r="D70" s="11"/>
      <c r="E70" s="11"/>
      <c r="F70" s="11">
        <f t="shared" si="13"/>
        <v>6026.13</v>
      </c>
    </row>
    <row r="71" spans="1:6" ht="18" customHeight="1" x14ac:dyDescent="0.3">
      <c r="A71" s="17" t="s">
        <v>73</v>
      </c>
      <c r="B71" s="21">
        <v>45645</v>
      </c>
      <c r="C71" s="12">
        <v>4867.74</v>
      </c>
      <c r="D71" s="11"/>
      <c r="E71" s="11"/>
      <c r="F71" s="11">
        <f t="shared" si="13"/>
        <v>4867.74</v>
      </c>
    </row>
    <row r="72" spans="1:6" ht="18" customHeight="1" x14ac:dyDescent="0.3">
      <c r="A72" s="6" t="s">
        <v>74</v>
      </c>
      <c r="B72" s="13"/>
      <c r="C72" s="8">
        <f>SUM(C73:C73)</f>
        <v>11400</v>
      </c>
      <c r="D72" s="8">
        <f t="shared" ref="D72:E72" si="15">SUM(D73:D73)</f>
        <v>0</v>
      </c>
      <c r="E72" s="8">
        <f t="shared" si="15"/>
        <v>0</v>
      </c>
      <c r="F72" s="8">
        <f>C72+D72+E72</f>
        <v>11400</v>
      </c>
    </row>
    <row r="73" spans="1:6" ht="18" customHeight="1" x14ac:dyDescent="0.3">
      <c r="A73" s="9" t="s">
        <v>75</v>
      </c>
      <c r="B73" s="21">
        <v>45614</v>
      </c>
      <c r="C73" s="12">
        <v>11400</v>
      </c>
      <c r="D73" s="11"/>
      <c r="E73" s="11"/>
      <c r="F73" s="11">
        <f t="shared" si="13"/>
        <v>11400</v>
      </c>
    </row>
    <row r="74" spans="1:6" ht="18" customHeight="1" x14ac:dyDescent="0.3">
      <c r="A74" s="6" t="s">
        <v>76</v>
      </c>
      <c r="B74" s="13"/>
      <c r="C74" s="8">
        <f>SUM(C75:C77)</f>
        <v>83948.299999999988</v>
      </c>
      <c r="D74" s="8">
        <f t="shared" ref="D74:E74" si="16">SUM(D75:D77)</f>
        <v>0</v>
      </c>
      <c r="E74" s="8">
        <f t="shared" si="16"/>
        <v>0</v>
      </c>
      <c r="F74" s="8">
        <f>C74+D74+E74</f>
        <v>83948.299999999988</v>
      </c>
    </row>
    <row r="75" spans="1:6" ht="18" customHeight="1" x14ac:dyDescent="0.3">
      <c r="A75" t="s">
        <v>77</v>
      </c>
      <c r="B75" s="21">
        <v>45344</v>
      </c>
      <c r="C75" s="12">
        <v>4558.34</v>
      </c>
      <c r="D75" s="11"/>
      <c r="E75" s="11"/>
      <c r="F75" s="11">
        <f>C75+D75+E75</f>
        <v>4558.34</v>
      </c>
    </row>
    <row r="76" spans="1:6" ht="18" customHeight="1" x14ac:dyDescent="0.3">
      <c r="A76" t="s">
        <v>78</v>
      </c>
      <c r="B76" s="21">
        <v>45385</v>
      </c>
      <c r="C76" s="12">
        <v>41243.53</v>
      </c>
      <c r="D76" s="11"/>
      <c r="E76" s="11"/>
      <c r="F76" s="11">
        <f>C76+D76+E76</f>
        <v>41243.53</v>
      </c>
    </row>
    <row r="77" spans="1:6" ht="18" customHeight="1" x14ac:dyDescent="0.3">
      <c r="A77" t="s">
        <v>79</v>
      </c>
      <c r="B77" s="21">
        <v>45602</v>
      </c>
      <c r="C77" s="12">
        <v>38146.43</v>
      </c>
      <c r="D77" s="11"/>
      <c r="E77" s="11"/>
      <c r="F77" s="11">
        <f>C77+D77+E77</f>
        <v>38146.43</v>
      </c>
    </row>
    <row r="78" spans="1:6" ht="18" customHeight="1" x14ac:dyDescent="0.3">
      <c r="A78" s="18"/>
      <c r="B78" s="22"/>
      <c r="C78" s="19"/>
      <c r="D78" s="19"/>
      <c r="E78" s="19"/>
      <c r="F78" s="19"/>
    </row>
    <row r="80" spans="1:6" x14ac:dyDescent="0.3">
      <c r="F80" s="20"/>
    </row>
  </sheetData>
  <mergeCells count="1">
    <mergeCell ref="A1:D1"/>
  </mergeCells>
  <printOptions gridLines="1"/>
  <pageMargins left="0.70866141732283472" right="0.70866141732283472" top="0.74803149606299213" bottom="0.74803149606299213" header="0.31496062992125984" footer="0.31496062992125984"/>
  <pageSetup paperSize="9" scale="5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Davide Sarti</dc:creator>
  <cp:lastModifiedBy>Davide Sarti</cp:lastModifiedBy>
  <cp:lastPrinted>2025-04-28T07:38:22Z</cp:lastPrinted>
  <dcterms:created xsi:type="dcterms:W3CDTF">2025-04-28T07:35:39Z</dcterms:created>
  <dcterms:modified xsi:type="dcterms:W3CDTF">2025-04-28T07:38:31Z</dcterms:modified>
</cp:coreProperties>
</file>