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68" windowWidth="18912" windowHeight="6828"/>
  </bookViews>
  <sheets>
    <sheet name="Foglio1" sheetId="1" r:id="rId1"/>
  </sheets>
  <definedNames>
    <definedName name="_xlnm.Print_Area" localSheetId="0">Foglio1!$A$1:$F$128</definedName>
  </definedNames>
  <calcPr calcId="145621"/>
</workbook>
</file>

<file path=xl/calcChain.xml><?xml version="1.0" encoding="utf-8"?>
<calcChain xmlns="http://schemas.openxmlformats.org/spreadsheetml/2006/main">
  <c r="F74" i="1" l="1"/>
  <c r="F75" i="1"/>
  <c r="F76" i="1"/>
  <c r="F77" i="1"/>
  <c r="F78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F79" i="1" s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F59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" i="1"/>
  <c r="E123" i="1" s="1"/>
  <c r="F7" i="1"/>
  <c r="F8" i="1"/>
  <c r="F9" i="1"/>
  <c r="F10" i="1"/>
  <c r="F11" i="1"/>
  <c r="F12" i="1"/>
  <c r="F13" i="1"/>
  <c r="F70" i="1" s="1"/>
  <c r="F14" i="1"/>
  <c r="F15" i="1"/>
  <c r="F16" i="1"/>
  <c r="A62" i="1"/>
  <c r="E63" i="1"/>
  <c r="F65" i="1"/>
  <c r="F69" i="1"/>
  <c r="F73" i="1"/>
  <c r="F63" i="1" l="1"/>
  <c r="F71" i="1"/>
  <c r="F66" i="1"/>
  <c r="F67" i="1"/>
  <c r="E116" i="1"/>
  <c r="E124" i="1" s="1"/>
  <c r="F72" i="1"/>
  <c r="F68" i="1"/>
  <c r="F64" i="1"/>
  <c r="E125" i="1"/>
  <c r="E126" i="1" s="1"/>
  <c r="E127" i="1" l="1"/>
</calcChain>
</file>

<file path=xl/sharedStrings.xml><?xml version="1.0" encoding="utf-8"?>
<sst xmlns="http://schemas.openxmlformats.org/spreadsheetml/2006/main" count="245" uniqueCount="138">
  <si>
    <t>Articolo</t>
  </si>
  <si>
    <t>Categoria</t>
  </si>
  <si>
    <t>Marca e Modello offerto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</si>
  <si>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</si>
  <si>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</si>
  <si>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</si>
  <si>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</si>
  <si>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</si>
  <si>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</si>
  <si>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</si>
  <si>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</si>
  <si>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</si>
  <si>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</si>
  <si>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</si>
  <si>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ALLEGATO AL MOE</t>
  </si>
  <si>
    <t>Attenzione: allegato al Moe occorre fornire anche le schede dettagliate di ogni articolo offerto</t>
  </si>
  <si>
    <t>Prezzo cumulativo offerto</t>
  </si>
  <si>
    <t>Prezzo cumulativo offerto in percentuale</t>
  </si>
  <si>
    <t>Ribasso cumulativo in percentuale = medio ponderato</t>
  </si>
  <si>
    <t>Media aritmetica dei ribassi</t>
  </si>
  <si>
    <t xml:space="preserve">Totali </t>
  </si>
  <si>
    <t>RIEPILOGO</t>
  </si>
  <si>
    <t>tutti gli importi Iva esclusa - oltre oneri sicurezza</t>
  </si>
  <si>
    <t>Col. 01</t>
  </si>
  <si>
    <t>Col 02</t>
  </si>
  <si>
    <t>Col 03</t>
  </si>
  <si>
    <t>Unità di misura</t>
  </si>
  <si>
    <t>Quantità indicativa e non esaustiva per forniture</t>
  </si>
  <si>
    <t>Col. 04</t>
  </si>
  <si>
    <t>Importi complessivi IVA Esclusa
BASE D'ASTA</t>
  </si>
  <si>
    <t>Col. 07</t>
  </si>
  <si>
    <t>Col. 05</t>
  </si>
  <si>
    <t>Col. 06</t>
  </si>
  <si>
    <t>cifre</t>
  </si>
  <si>
    <t>lettere</t>
  </si>
  <si>
    <t>Nel caso di discordanza dei prezzi unitari offerti prevale il prezzo indicato in lettere. Il modulo è sottoscritto in ciascun foglio dal concorrente e non può presentare correzioni che non sono da lui stesso espressamente confermate e sottoscritte.</t>
  </si>
  <si>
    <t>Ribassi percentuali offerti
cifre</t>
  </si>
  <si>
    <t>Importi unitari IVA Esclusa
BASE D'ASTA
Euro</t>
  </si>
  <si>
    <t>Il prezzo complessivo ed il ribasso sono indicati in cifre ed in lettere. In caso di discordanza prevale il ribasso percentuale indicato in lettere.</t>
  </si>
  <si>
    <t>Prezzi unitari offerti (esclusa IVA) 
Euro
cifre</t>
  </si>
  <si>
    <t>Prezzi unitari offerti (esclusa IVA)
Euro
lettere</t>
  </si>
  <si>
    <t>Prezzi complessivi offerti (iva esclusa)
Euro
cifre</t>
  </si>
  <si>
    <t>Importo massimo contrattuale del CSA e Nota Esplicativa</t>
  </si>
  <si>
    <t>pz.</t>
  </si>
  <si>
    <t>Gara 24/2017
Procedura negoziata - con aggiudicazione a favore del prezzo più basso – in 4 lotti - 
per l’affidamento della fornitura di attrezzatura didattica e materiale di consumo per le Civiche Scuole di Fondazione Milano
LOTTO 1 – ATTREZZATURE E MATERIALE AUDIO - CIG 7099551ECF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</si>
  <si>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</si>
  <si>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</si>
  <si>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</si>
  <si>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</si>
  <si>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</si>
  <si>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</si>
  <si>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</si>
  <si>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</si>
  <si>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</si>
  <si>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</si>
  <si>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</si>
  <si>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</si>
  <si>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</si>
  <si>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</si>
  <si>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</si>
  <si>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</si>
  <si>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</si>
  <si>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</si>
  <si>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</si>
  <si>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</si>
  <si>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</si>
  <si>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</si>
  <si>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</si>
  <si>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</si>
  <si>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</si>
  <si>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</si>
  <si>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</si>
  <si>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</si>
  <si>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</si>
  <si>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</si>
  <si>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</si>
  <si>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</si>
  <si>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</si>
  <si>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</si>
  <si>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</si>
  <si>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</si>
  <si>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</si>
  <si>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</si>
  <si>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</si>
  <si>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t>A-51</t>
  </si>
  <si>
    <t>A-52</t>
  </si>
  <si>
    <t>A-53</t>
  </si>
  <si>
    <t>Superlux HM-6</t>
  </si>
  <si>
    <t>Sanken cos-11 EW</t>
  </si>
  <si>
    <t>CamRade audioStrap Deluxe</t>
  </si>
  <si>
    <t>Porta Brace AH-2</t>
  </si>
  <si>
    <t>Hawk wood NPU-SQN4S</t>
  </si>
  <si>
    <t>AMBIENT BC150</t>
  </si>
  <si>
    <t>AMBIENT BC50</t>
  </si>
  <si>
    <t>Switchcraft 35HR07235X</t>
  </si>
  <si>
    <t xml:space="preserve">mod CAT3FRX3M24 </t>
  </si>
  <si>
    <t>ORCA OR-34</t>
  </si>
  <si>
    <t xml:space="preserve">Sound Devices CS-3 </t>
  </si>
  <si>
    <t xml:space="preserve">ZOOM PCH-6 </t>
  </si>
  <si>
    <t>Hawk wood NP-75</t>
  </si>
  <si>
    <t>AMBIENT QX5100</t>
  </si>
  <si>
    <t>NEOPAX</t>
  </si>
  <si>
    <t xml:space="preserve">Clear-Com MS-702 </t>
  </si>
  <si>
    <t xml:space="preserve">Clear-Com RS702 </t>
  </si>
  <si>
    <t xml:space="preserve">Clear-Com CC-300-X4 </t>
  </si>
  <si>
    <t xml:space="preserve">SPL Active Sorround Monitor Controller 2489 </t>
  </si>
  <si>
    <t>Samson</t>
  </si>
  <si>
    <t>Shure SM57 LC</t>
  </si>
  <si>
    <t>Shure SM58 LC</t>
  </si>
  <si>
    <t>K&amp;M 252 Black</t>
  </si>
  <si>
    <t>K&amp;M 25950</t>
  </si>
  <si>
    <t>Palmer MONICON Passive Monitor Controller</t>
  </si>
  <si>
    <t>Yamaha HS5</t>
  </si>
  <si>
    <t>Gear4music</t>
  </si>
  <si>
    <t>Cavo HDMI High Speed Premium, 3m Lindy</t>
  </si>
  <si>
    <t>SENNHEISER MZC 2-1</t>
  </si>
  <si>
    <t>SENNHEISER MZC 2-2</t>
  </si>
  <si>
    <t>SENNHEISER MZQ 02</t>
  </si>
  <si>
    <t>SENNHEISER MZW 2 antracite</t>
  </si>
  <si>
    <t>Neutrik NC5FXX</t>
  </si>
  <si>
    <t>Neutrik NC5MXX</t>
  </si>
  <si>
    <t>Belden 8412 010100</t>
  </si>
  <si>
    <t>Asta microfonica</t>
  </si>
  <si>
    <t>MIDI
M-AUDIO MIDISPORT 4X4 USB AE</t>
  </si>
  <si>
    <t>Yamaha DSR115</t>
  </si>
  <si>
    <t>Proel RSM190BK</t>
  </si>
  <si>
    <t>Behringer X Air XR18</t>
  </si>
  <si>
    <t>Stagg SYC3/MPS2PE</t>
  </si>
  <si>
    <t>Genelec 8040B</t>
  </si>
  <si>
    <t>HAMA 122102</t>
  </si>
  <si>
    <t>Behringer Xenyx Q802 Usb</t>
  </si>
  <si>
    <t>DB Technologies L160D 160W</t>
  </si>
  <si>
    <t>DB Technologies WB03</t>
  </si>
  <si>
    <t>Stage Line CD 156</t>
  </si>
  <si>
    <t>Quik Lok SPB320-1</t>
  </si>
  <si>
    <t>Quik Lok SPB322-3</t>
  </si>
  <si>
    <t>PROEL CHL230LU10</t>
  </si>
  <si>
    <t>Zoom  H6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</si>
</sst>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2" fillId="0" borderId="0" xfId="0" applyFont="1" applyProtection="1">
      <protection locked="0"/>
    </xf>
    <xf numFmtId="0" fontId="2" fillId="2" borderId="1" xfId="0" applyFont="1" applyFill="1" applyBorder="1" applyProtection="1">
      <protection hidden="1"/>
    </xf>
    <xf numFmtId="44" fontId="2" fillId="2" borderId="1" xfId="0" applyNumberFormat="1" applyFont="1" applyFill="1" applyBorder="1" applyProtection="1">
      <protection hidden="1"/>
    </xf>
    <xf numFmtId="0" fontId="2" fillId="6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3" fontId="5" fillId="6" borderId="1" xfId="3" applyFont="1" applyFill="1" applyBorder="1" applyAlignment="1" applyProtection="1">
      <alignment horizontal="left" vertical="center" wrapText="1"/>
      <protection locked="0"/>
    </xf>
    <xf numFmtId="43" fontId="4" fillId="6" borderId="1" xfId="3" applyFont="1" applyFill="1" applyBorder="1" applyAlignment="1" applyProtection="1">
      <alignment horizontal="center" vertical="center" wrapText="1"/>
      <protection locked="0"/>
    </xf>
    <xf numFmtId="44" fontId="4" fillId="6" borderId="1" xfId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/>
      <protection hidden="1"/>
    </xf>
    <xf numFmtId="44" fontId="5" fillId="2" borderId="1" xfId="1" applyFont="1" applyFill="1" applyBorder="1" applyAlignment="1" applyProtection="1">
      <alignment vertical="center" wrapText="1"/>
      <protection hidden="1"/>
    </xf>
    <xf numFmtId="44" fontId="5" fillId="6" borderId="1" xfId="1" applyFont="1" applyFill="1" applyBorder="1" applyAlignment="1" applyProtection="1">
      <alignment horizontal="center" vertical="center" wrapText="1"/>
      <protection hidden="1"/>
    </xf>
    <xf numFmtId="10" fontId="0" fillId="6" borderId="1" xfId="2" applyNumberFormat="1" applyFont="1" applyFill="1" applyBorder="1" applyProtection="1"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6" fillId="5" borderId="1" xfId="0" applyNumberFormat="1" applyFont="1" applyFill="1" applyBorder="1" applyAlignment="1" applyProtection="1">
      <alignment horizontal="right" wrapText="1"/>
      <protection hidden="1"/>
    </xf>
    <xf numFmtId="44" fontId="2" fillId="6" borderId="1" xfId="0" applyNumberFormat="1" applyFont="1" applyFill="1" applyBorder="1" applyProtection="1">
      <protection hidden="1"/>
    </xf>
    <xf numFmtId="0" fontId="0" fillId="0" borderId="3" xfId="0" applyFont="1" applyBorder="1" applyAlignment="1" applyProtection="1">
      <alignment wrapText="1"/>
      <protection hidden="1"/>
    </xf>
    <xf numFmtId="44" fontId="0" fillId="0" borderId="1" xfId="0" applyNumberFormat="1" applyFont="1" applyBorder="1" applyAlignment="1" applyProtection="1">
      <alignment horizontal="right" vertical="top" wrapText="1"/>
      <protection hidden="1"/>
    </xf>
    <xf numFmtId="44" fontId="0" fillId="0" borderId="1" xfId="0" applyNumberFormat="1" applyFont="1" applyBorder="1" applyAlignment="1" applyProtection="1">
      <alignment horizontal="left" vertical="top" wrapText="1"/>
      <protection hidden="1"/>
    </xf>
    <xf numFmtId="164" fontId="0" fillId="0" borderId="1" xfId="2" applyNumberFormat="1" applyFont="1" applyBorder="1" applyProtection="1">
      <protection hidden="1"/>
    </xf>
    <xf numFmtId="10" fontId="2" fillId="3" borderId="1" xfId="0" applyNumberFormat="1" applyFont="1" applyFill="1" applyBorder="1" applyProtection="1">
      <protection hidden="1"/>
    </xf>
    <xf numFmtId="10" fontId="0" fillId="0" borderId="1" xfId="0" applyNumberFormat="1" applyFont="1" applyBorder="1" applyProtection="1">
      <protection hidden="1"/>
    </xf>
    <xf numFmtId="0" fontId="2" fillId="5" borderId="1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3" xfId="0" applyFont="1" applyBorder="1" applyProtection="1">
      <protection hidden="1"/>
    </xf>
    <xf numFmtId="0" fontId="0" fillId="0" borderId="0" xfId="0" applyFont="1" applyAlignment="1" applyProtection="1">
      <alignment horizontal="center" vertical="top" wrapText="1"/>
      <protection hidden="1"/>
    </xf>
    <xf numFmtId="0" fontId="0" fillId="0" borderId="2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44" fontId="4" fillId="0" borderId="1" xfId="0" applyNumberFormat="1" applyFont="1" applyFill="1" applyBorder="1" applyAlignment="1" applyProtection="1">
      <alignment horizontal="right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44" fontId="4" fillId="0" borderId="1" xfId="0" applyNumberFormat="1" applyFont="1" applyFill="1" applyBorder="1" applyAlignment="1" applyProtection="1">
      <alignment horizontal="center" wrapText="1"/>
      <protection hidden="1"/>
    </xf>
    <xf numFmtId="0" fontId="0" fillId="0" borderId="1" xfId="0" applyFont="1" applyBorder="1" applyAlignment="1" applyProtection="1">
      <alignment horizontal="left" vertical="top" wrapText="1"/>
      <protection hidden="1"/>
    </xf>
    <xf numFmtId="44" fontId="4" fillId="4" borderId="1" xfId="0" applyNumberFormat="1" applyFont="1" applyFill="1" applyBorder="1" applyAlignment="1" applyProtection="1">
      <alignment horizontal="center" wrapText="1"/>
      <protection hidden="1"/>
    </xf>
    <xf numFmtId="44" fontId="4" fillId="5" borderId="1" xfId="0" applyNumberFormat="1" applyFont="1" applyFill="1" applyBorder="1" applyAlignment="1" applyProtection="1">
      <alignment horizontal="center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0" fillId="4" borderId="1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</cellXfs>
  <cellStyles count="5">
    <cellStyle name="Migliaia" xfId="3" builtinId="3"/>
    <cellStyle name="Normale" xfId="0" builtinId="0"/>
    <cellStyle name="Normale 2" xfId="4"/>
    <cellStyle name="Percentuale" xfId="2" builtinId="5"/>
    <cellStyle name="Valuta" xfId="1" builtinId="4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CC66"/>
      <color rgb="FFCCFFCC"/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topLeftCell="A83" zoomScaleNormal="100" workbookViewId="0">
      <selection activeCell="E116" sqref="E116"/>
    </sheetView>
  </sheetViews>
  <sheetFormatPr defaultColWidth="13.109375" defaultRowHeight="14.4" x14ac:dyDescent="0.3"/>
  <cols>
    <col min="1" max="1" width="8" style="25" bestFit="1" customWidth="1"/>
    <col min="2" max="2" width="50.33203125" style="25" bestFit="1" customWidth="1"/>
    <col min="3" max="3" width="21.109375" style="25" customWidth="1"/>
    <col min="4" max="4" width="35.33203125" style="25" customWidth="1"/>
    <col min="5" max="5" width="16.88671875" style="25" bestFit="1" customWidth="1"/>
    <col min="6" max="6" width="19.109375" style="25" bestFit="1" customWidth="1"/>
    <col min="7" max="16384" width="13.109375" style="25"/>
  </cols>
  <sheetData>
    <row r="1" spans="1:6" s="23" customFormat="1" ht="76.2" customHeight="1" x14ac:dyDescent="0.3">
      <c r="A1" s="22" t="s">
        <v>44</v>
      </c>
      <c r="B1" s="22"/>
      <c r="C1" s="22"/>
      <c r="D1" s="22"/>
      <c r="E1" s="22"/>
      <c r="F1" s="22"/>
    </row>
    <row r="2" spans="1:6" ht="15" x14ac:dyDescent="0.25">
      <c r="A2" s="24" t="s">
        <v>14</v>
      </c>
      <c r="B2" s="24"/>
      <c r="C2" s="24"/>
      <c r="D2" s="24"/>
      <c r="E2" s="24"/>
      <c r="F2" s="24"/>
    </row>
    <row r="3" spans="1:6" ht="15" x14ac:dyDescent="0.25">
      <c r="A3" s="24" t="s">
        <v>15</v>
      </c>
      <c r="B3" s="24"/>
      <c r="C3" s="24"/>
      <c r="D3" s="24"/>
      <c r="E3" s="24"/>
      <c r="F3" s="24"/>
    </row>
    <row r="4" spans="1:6" ht="15" x14ac:dyDescent="0.25">
      <c r="A4" s="26" t="s">
        <v>23</v>
      </c>
      <c r="B4" s="26" t="s">
        <v>24</v>
      </c>
      <c r="C4" s="26" t="s">
        <v>25</v>
      </c>
      <c r="D4" s="26" t="s">
        <v>28</v>
      </c>
    </row>
    <row r="5" spans="1:6" ht="57.6" x14ac:dyDescent="0.3">
      <c r="A5" s="27" t="s">
        <v>0</v>
      </c>
      <c r="B5" s="27" t="s">
        <v>1</v>
      </c>
      <c r="C5" s="27" t="s">
        <v>26</v>
      </c>
      <c r="D5" s="27" t="s">
        <v>27</v>
      </c>
      <c r="E5" s="27" t="s">
        <v>37</v>
      </c>
      <c r="F5" s="27" t="s">
        <v>29</v>
      </c>
    </row>
    <row r="6" spans="1:6" x14ac:dyDescent="0.3">
      <c r="A6" s="28" t="s">
        <v>3</v>
      </c>
      <c r="B6" s="29" t="s">
        <v>87</v>
      </c>
      <c r="C6" s="28" t="s">
        <v>43</v>
      </c>
      <c r="D6" s="9">
        <v>4</v>
      </c>
      <c r="E6" s="10">
        <v>11</v>
      </c>
      <c r="F6" s="10">
        <f>+E6*D6</f>
        <v>44</v>
      </c>
    </row>
    <row r="7" spans="1:6" x14ac:dyDescent="0.3">
      <c r="A7" s="28" t="s">
        <v>4</v>
      </c>
      <c r="B7" s="29" t="s">
        <v>88</v>
      </c>
      <c r="C7" s="28" t="s">
        <v>43</v>
      </c>
      <c r="D7" s="9">
        <v>2</v>
      </c>
      <c r="E7" s="10">
        <v>500</v>
      </c>
      <c r="F7" s="10">
        <f t="shared" ref="F7:F58" si="0">+E7*D7</f>
        <v>1000</v>
      </c>
    </row>
    <row r="8" spans="1:6" x14ac:dyDescent="0.3">
      <c r="A8" s="28" t="s">
        <v>5</v>
      </c>
      <c r="B8" s="29" t="s">
        <v>89</v>
      </c>
      <c r="C8" s="28" t="s">
        <v>43</v>
      </c>
      <c r="D8" s="9">
        <v>1</v>
      </c>
      <c r="E8" s="10">
        <v>115</v>
      </c>
      <c r="F8" s="10">
        <f t="shared" si="0"/>
        <v>115</v>
      </c>
    </row>
    <row r="9" spans="1:6" x14ac:dyDescent="0.3">
      <c r="A9" s="28" t="s">
        <v>6</v>
      </c>
      <c r="B9" s="29" t="s">
        <v>90</v>
      </c>
      <c r="C9" s="28" t="s">
        <v>43</v>
      </c>
      <c r="D9" s="9">
        <v>2</v>
      </c>
      <c r="E9" s="10">
        <v>108</v>
      </c>
      <c r="F9" s="10">
        <f t="shared" si="0"/>
        <v>216</v>
      </c>
    </row>
    <row r="10" spans="1:6" x14ac:dyDescent="0.3">
      <c r="A10" s="28" t="s">
        <v>7</v>
      </c>
      <c r="B10" s="29" t="s">
        <v>91</v>
      </c>
      <c r="C10" s="28" t="s">
        <v>43</v>
      </c>
      <c r="D10" s="9">
        <v>2</v>
      </c>
      <c r="E10" s="10">
        <v>185</v>
      </c>
      <c r="F10" s="10">
        <f t="shared" si="0"/>
        <v>370</v>
      </c>
    </row>
    <row r="11" spans="1:6" x14ac:dyDescent="0.3">
      <c r="A11" s="28" t="s">
        <v>8</v>
      </c>
      <c r="B11" s="29" t="s">
        <v>92</v>
      </c>
      <c r="C11" s="28" t="s">
        <v>43</v>
      </c>
      <c r="D11" s="9">
        <v>2</v>
      </c>
      <c r="E11" s="10">
        <v>66</v>
      </c>
      <c r="F11" s="10">
        <f t="shared" si="0"/>
        <v>132</v>
      </c>
    </row>
    <row r="12" spans="1:6" x14ac:dyDescent="0.3">
      <c r="A12" s="28" t="s">
        <v>9</v>
      </c>
      <c r="B12" s="29" t="s">
        <v>93</v>
      </c>
      <c r="C12" s="28" t="s">
        <v>43</v>
      </c>
      <c r="D12" s="9">
        <v>2</v>
      </c>
      <c r="E12" s="10">
        <v>44</v>
      </c>
      <c r="F12" s="10">
        <f t="shared" si="0"/>
        <v>88</v>
      </c>
    </row>
    <row r="13" spans="1:6" x14ac:dyDescent="0.3">
      <c r="A13" s="28" t="s">
        <v>10</v>
      </c>
      <c r="B13" s="29" t="s">
        <v>94</v>
      </c>
      <c r="C13" s="28" t="s">
        <v>43</v>
      </c>
      <c r="D13" s="9">
        <v>30</v>
      </c>
      <c r="E13" s="10">
        <v>12</v>
      </c>
      <c r="F13" s="10">
        <f t="shared" si="0"/>
        <v>360</v>
      </c>
    </row>
    <row r="14" spans="1:6" x14ac:dyDescent="0.3">
      <c r="A14" s="28" t="s">
        <v>11</v>
      </c>
      <c r="B14" s="29" t="s">
        <v>95</v>
      </c>
      <c r="C14" s="28" t="s">
        <v>43</v>
      </c>
      <c r="D14" s="9">
        <v>3</v>
      </c>
      <c r="E14" s="10">
        <v>50</v>
      </c>
      <c r="F14" s="10">
        <f t="shared" si="0"/>
        <v>150</v>
      </c>
    </row>
    <row r="15" spans="1:6" x14ac:dyDescent="0.3">
      <c r="A15" s="28" t="s">
        <v>12</v>
      </c>
      <c r="B15" s="29" t="s">
        <v>96</v>
      </c>
      <c r="C15" s="28" t="s">
        <v>43</v>
      </c>
      <c r="D15" s="9">
        <v>1</v>
      </c>
      <c r="E15" s="10">
        <v>330</v>
      </c>
      <c r="F15" s="10">
        <f t="shared" si="0"/>
        <v>330</v>
      </c>
    </row>
    <row r="16" spans="1:6" x14ac:dyDescent="0.3">
      <c r="A16" s="28" t="s">
        <v>13</v>
      </c>
      <c r="B16" s="29" t="s">
        <v>97</v>
      </c>
      <c r="C16" s="28" t="s">
        <v>43</v>
      </c>
      <c r="D16" s="9">
        <v>4</v>
      </c>
      <c r="E16" s="10">
        <v>210</v>
      </c>
      <c r="F16" s="10">
        <f t="shared" si="0"/>
        <v>840</v>
      </c>
    </row>
    <row r="17" spans="1:6" x14ac:dyDescent="0.3">
      <c r="A17" s="28" t="s">
        <v>45</v>
      </c>
      <c r="B17" s="29" t="s">
        <v>98</v>
      </c>
      <c r="C17" s="28" t="s">
        <v>43</v>
      </c>
      <c r="D17" s="9">
        <v>2</v>
      </c>
      <c r="E17" s="10">
        <v>50</v>
      </c>
      <c r="F17" s="10">
        <f t="shared" si="0"/>
        <v>100</v>
      </c>
    </row>
    <row r="18" spans="1:6" x14ac:dyDescent="0.3">
      <c r="A18" s="28" t="s">
        <v>46</v>
      </c>
      <c r="B18" s="29" t="s">
        <v>99</v>
      </c>
      <c r="C18" s="28" t="s">
        <v>43</v>
      </c>
      <c r="D18" s="9">
        <v>4</v>
      </c>
      <c r="E18" s="10">
        <v>270</v>
      </c>
      <c r="F18" s="10">
        <f t="shared" si="0"/>
        <v>1080</v>
      </c>
    </row>
    <row r="19" spans="1:6" x14ac:dyDescent="0.3">
      <c r="A19" s="28" t="s">
        <v>47</v>
      </c>
      <c r="B19" s="29" t="s">
        <v>100</v>
      </c>
      <c r="C19" s="28" t="s">
        <v>43</v>
      </c>
      <c r="D19" s="9">
        <v>2</v>
      </c>
      <c r="E19" s="10">
        <v>570</v>
      </c>
      <c r="F19" s="10">
        <f t="shared" si="0"/>
        <v>1140</v>
      </c>
    </row>
    <row r="20" spans="1:6" x14ac:dyDescent="0.3">
      <c r="A20" s="28" t="s">
        <v>48</v>
      </c>
      <c r="B20" s="29" t="s">
        <v>101</v>
      </c>
      <c r="C20" s="28" t="s">
        <v>43</v>
      </c>
      <c r="D20" s="9">
        <v>2</v>
      </c>
      <c r="E20" s="10">
        <v>34</v>
      </c>
      <c r="F20" s="10">
        <f t="shared" si="0"/>
        <v>68</v>
      </c>
    </row>
    <row r="21" spans="1:6" x14ac:dyDescent="0.3">
      <c r="A21" s="28" t="s">
        <v>49</v>
      </c>
      <c r="B21" s="29" t="s">
        <v>101</v>
      </c>
      <c r="C21" s="28" t="s">
        <v>43</v>
      </c>
      <c r="D21" s="9">
        <v>2</v>
      </c>
      <c r="E21" s="10">
        <v>34</v>
      </c>
      <c r="F21" s="10">
        <f t="shared" si="0"/>
        <v>68</v>
      </c>
    </row>
    <row r="22" spans="1:6" x14ac:dyDescent="0.3">
      <c r="A22" s="28" t="s">
        <v>50</v>
      </c>
      <c r="B22" s="29" t="s">
        <v>101</v>
      </c>
      <c r="C22" s="28" t="s">
        <v>43</v>
      </c>
      <c r="D22" s="9">
        <v>2</v>
      </c>
      <c r="E22" s="10">
        <v>34</v>
      </c>
      <c r="F22" s="10">
        <f t="shared" si="0"/>
        <v>68</v>
      </c>
    </row>
    <row r="23" spans="1:6" x14ac:dyDescent="0.3">
      <c r="A23" s="28" t="s">
        <v>51</v>
      </c>
      <c r="B23" s="29" t="s">
        <v>102</v>
      </c>
      <c r="C23" s="28" t="s">
        <v>43</v>
      </c>
      <c r="D23" s="9">
        <v>1</v>
      </c>
      <c r="E23" s="10">
        <v>1205</v>
      </c>
      <c r="F23" s="10">
        <f t="shared" si="0"/>
        <v>1205</v>
      </c>
    </row>
    <row r="24" spans="1:6" x14ac:dyDescent="0.3">
      <c r="A24" s="28" t="s">
        <v>52</v>
      </c>
      <c r="B24" s="29" t="s">
        <v>103</v>
      </c>
      <c r="C24" s="28" t="s">
        <v>43</v>
      </c>
      <c r="D24" s="9">
        <v>1</v>
      </c>
      <c r="E24" s="10">
        <v>391</v>
      </c>
      <c r="F24" s="10">
        <f t="shared" si="0"/>
        <v>391</v>
      </c>
    </row>
    <row r="25" spans="1:6" x14ac:dyDescent="0.3">
      <c r="A25" s="28" t="s">
        <v>53</v>
      </c>
      <c r="B25" s="29" t="s">
        <v>104</v>
      </c>
      <c r="C25" s="28" t="s">
        <v>43</v>
      </c>
      <c r="D25" s="9">
        <v>2</v>
      </c>
      <c r="E25" s="10">
        <v>275</v>
      </c>
      <c r="F25" s="10">
        <f t="shared" si="0"/>
        <v>550</v>
      </c>
    </row>
    <row r="26" spans="1:6" x14ac:dyDescent="0.3">
      <c r="A26" s="28" t="s">
        <v>54</v>
      </c>
      <c r="B26" s="29" t="s">
        <v>105</v>
      </c>
      <c r="C26" s="28" t="s">
        <v>43</v>
      </c>
      <c r="D26" s="9">
        <v>2</v>
      </c>
      <c r="E26" s="10">
        <v>708</v>
      </c>
      <c r="F26" s="10">
        <f t="shared" si="0"/>
        <v>1416</v>
      </c>
    </row>
    <row r="27" spans="1:6" x14ac:dyDescent="0.3">
      <c r="A27" s="28" t="s">
        <v>55</v>
      </c>
      <c r="B27" s="29" t="s">
        <v>106</v>
      </c>
      <c r="C27" s="28" t="s">
        <v>43</v>
      </c>
      <c r="D27" s="9">
        <v>2</v>
      </c>
      <c r="E27" s="10">
        <v>46</v>
      </c>
      <c r="F27" s="10">
        <f t="shared" si="0"/>
        <v>92</v>
      </c>
    </row>
    <row r="28" spans="1:6" x14ac:dyDescent="0.3">
      <c r="A28" s="28" t="s">
        <v>56</v>
      </c>
      <c r="B28" s="29" t="s">
        <v>107</v>
      </c>
      <c r="C28" s="28" t="s">
        <v>43</v>
      </c>
      <c r="D28" s="9">
        <v>4</v>
      </c>
      <c r="E28" s="10">
        <v>103</v>
      </c>
      <c r="F28" s="10">
        <f t="shared" si="0"/>
        <v>412</v>
      </c>
    </row>
    <row r="29" spans="1:6" x14ac:dyDescent="0.3">
      <c r="A29" s="28" t="s">
        <v>57</v>
      </c>
      <c r="B29" s="29" t="s">
        <v>108</v>
      </c>
      <c r="C29" s="28" t="s">
        <v>43</v>
      </c>
      <c r="D29" s="9">
        <v>4</v>
      </c>
      <c r="E29" s="10">
        <v>103</v>
      </c>
      <c r="F29" s="10">
        <f t="shared" si="0"/>
        <v>412</v>
      </c>
    </row>
    <row r="30" spans="1:6" x14ac:dyDescent="0.3">
      <c r="A30" s="28" t="s">
        <v>58</v>
      </c>
      <c r="B30" s="29" t="s">
        <v>109</v>
      </c>
      <c r="C30" s="28" t="s">
        <v>43</v>
      </c>
      <c r="D30" s="9">
        <v>5</v>
      </c>
      <c r="E30" s="10">
        <v>60</v>
      </c>
      <c r="F30" s="10">
        <f t="shared" si="0"/>
        <v>300</v>
      </c>
    </row>
    <row r="31" spans="1:6" x14ac:dyDescent="0.3">
      <c r="A31" s="28" t="s">
        <v>59</v>
      </c>
      <c r="B31" s="29" t="s">
        <v>110</v>
      </c>
      <c r="C31" s="28" t="s">
        <v>43</v>
      </c>
      <c r="D31" s="9">
        <v>4</v>
      </c>
      <c r="E31" s="10">
        <v>47</v>
      </c>
      <c r="F31" s="10">
        <f t="shared" si="0"/>
        <v>188</v>
      </c>
    </row>
    <row r="32" spans="1:6" x14ac:dyDescent="0.3">
      <c r="A32" s="28" t="s">
        <v>60</v>
      </c>
      <c r="B32" s="29" t="s">
        <v>111</v>
      </c>
      <c r="C32" s="28" t="s">
        <v>43</v>
      </c>
      <c r="D32" s="9">
        <v>10</v>
      </c>
      <c r="E32" s="10">
        <v>60</v>
      </c>
      <c r="F32" s="10">
        <f t="shared" si="0"/>
        <v>600</v>
      </c>
    </row>
    <row r="33" spans="1:6" x14ac:dyDescent="0.3">
      <c r="A33" s="28" t="s">
        <v>61</v>
      </c>
      <c r="B33" s="29" t="s">
        <v>112</v>
      </c>
      <c r="C33" s="28" t="s">
        <v>43</v>
      </c>
      <c r="D33" s="9">
        <v>10</v>
      </c>
      <c r="E33" s="10">
        <v>165</v>
      </c>
      <c r="F33" s="10">
        <f t="shared" si="0"/>
        <v>1650</v>
      </c>
    </row>
    <row r="34" spans="1:6" x14ac:dyDescent="0.3">
      <c r="A34" s="28" t="s">
        <v>62</v>
      </c>
      <c r="B34" s="29" t="s">
        <v>113</v>
      </c>
      <c r="C34" s="28" t="s">
        <v>43</v>
      </c>
      <c r="D34" s="9">
        <v>10</v>
      </c>
      <c r="E34" s="10">
        <v>45</v>
      </c>
      <c r="F34" s="10">
        <f t="shared" si="0"/>
        <v>450</v>
      </c>
    </row>
    <row r="35" spans="1:6" x14ac:dyDescent="0.3">
      <c r="A35" s="28" t="s">
        <v>63</v>
      </c>
      <c r="B35" s="29" t="s">
        <v>114</v>
      </c>
      <c r="C35" s="28" t="s">
        <v>43</v>
      </c>
      <c r="D35" s="9">
        <v>20</v>
      </c>
      <c r="E35" s="10">
        <v>15</v>
      </c>
      <c r="F35" s="10">
        <f t="shared" si="0"/>
        <v>300</v>
      </c>
    </row>
    <row r="36" spans="1:6" x14ac:dyDescent="0.3">
      <c r="A36" s="28" t="s">
        <v>64</v>
      </c>
      <c r="B36" s="29" t="s">
        <v>115</v>
      </c>
      <c r="C36" s="28" t="s">
        <v>43</v>
      </c>
      <c r="D36" s="9">
        <v>20</v>
      </c>
      <c r="E36" s="10">
        <v>15</v>
      </c>
      <c r="F36" s="10">
        <f t="shared" si="0"/>
        <v>300</v>
      </c>
    </row>
    <row r="37" spans="1:6" x14ac:dyDescent="0.3">
      <c r="A37" s="28" t="s">
        <v>65</v>
      </c>
      <c r="B37" s="29" t="s">
        <v>116</v>
      </c>
      <c r="C37" s="28" t="s">
        <v>43</v>
      </c>
      <c r="D37" s="9">
        <v>20</v>
      </c>
      <c r="E37" s="10">
        <v>15</v>
      </c>
      <c r="F37" s="10">
        <f t="shared" si="0"/>
        <v>300</v>
      </c>
    </row>
    <row r="38" spans="1:6" x14ac:dyDescent="0.3">
      <c r="A38" s="28" t="s">
        <v>66</v>
      </c>
      <c r="B38" s="29" t="s">
        <v>117</v>
      </c>
      <c r="C38" s="28" t="s">
        <v>43</v>
      </c>
      <c r="D38" s="9">
        <v>20</v>
      </c>
      <c r="E38" s="10">
        <v>18</v>
      </c>
      <c r="F38" s="10">
        <f t="shared" si="0"/>
        <v>360</v>
      </c>
    </row>
    <row r="39" spans="1:6" x14ac:dyDescent="0.3">
      <c r="A39" s="28" t="s">
        <v>67</v>
      </c>
      <c r="B39" s="29" t="s">
        <v>118</v>
      </c>
      <c r="C39" s="28" t="s">
        <v>43</v>
      </c>
      <c r="D39" s="9">
        <v>20</v>
      </c>
      <c r="E39" s="10">
        <v>16</v>
      </c>
      <c r="F39" s="10">
        <f t="shared" si="0"/>
        <v>320</v>
      </c>
    </row>
    <row r="40" spans="1:6" x14ac:dyDescent="0.3">
      <c r="A40" s="28" t="s">
        <v>68</v>
      </c>
      <c r="B40" s="29" t="s">
        <v>119</v>
      </c>
      <c r="C40" s="28" t="s">
        <v>43</v>
      </c>
      <c r="D40" s="9">
        <v>20</v>
      </c>
      <c r="E40" s="10">
        <v>9</v>
      </c>
      <c r="F40" s="10">
        <f t="shared" si="0"/>
        <v>180</v>
      </c>
    </row>
    <row r="41" spans="1:6" x14ac:dyDescent="0.3">
      <c r="A41" s="28" t="s">
        <v>69</v>
      </c>
      <c r="B41" s="29" t="s">
        <v>120</v>
      </c>
      <c r="C41" s="28" t="s">
        <v>43</v>
      </c>
      <c r="D41" s="9">
        <v>20</v>
      </c>
      <c r="E41" s="10">
        <v>9</v>
      </c>
      <c r="F41" s="10">
        <f t="shared" si="0"/>
        <v>180</v>
      </c>
    </row>
    <row r="42" spans="1:6" x14ac:dyDescent="0.3">
      <c r="A42" s="28" t="s">
        <v>70</v>
      </c>
      <c r="B42" s="29" t="s">
        <v>121</v>
      </c>
      <c r="C42" s="28" t="s">
        <v>43</v>
      </c>
      <c r="D42" s="9">
        <v>2</v>
      </c>
      <c r="E42" s="10">
        <v>200</v>
      </c>
      <c r="F42" s="10">
        <f t="shared" si="0"/>
        <v>400</v>
      </c>
    </row>
    <row r="43" spans="1:6" x14ac:dyDescent="0.3">
      <c r="A43" s="28" t="s">
        <v>71</v>
      </c>
      <c r="B43" s="29" t="s">
        <v>122</v>
      </c>
      <c r="C43" s="28" t="s">
        <v>43</v>
      </c>
      <c r="D43" s="9">
        <v>1</v>
      </c>
      <c r="E43" s="10">
        <v>90</v>
      </c>
      <c r="F43" s="10">
        <f t="shared" si="0"/>
        <v>90</v>
      </c>
    </row>
    <row r="44" spans="1:6" x14ac:dyDescent="0.3">
      <c r="A44" s="28" t="s">
        <v>72</v>
      </c>
      <c r="B44" s="29" t="s">
        <v>123</v>
      </c>
      <c r="C44" s="28" t="s">
        <v>43</v>
      </c>
      <c r="D44" s="9">
        <v>1</v>
      </c>
      <c r="E44" s="10">
        <v>100</v>
      </c>
      <c r="F44" s="10">
        <f t="shared" si="0"/>
        <v>100</v>
      </c>
    </row>
    <row r="45" spans="1:6" x14ac:dyDescent="0.3">
      <c r="A45" s="28" t="s">
        <v>73</v>
      </c>
      <c r="B45" s="29" t="s">
        <v>124</v>
      </c>
      <c r="C45" s="28" t="s">
        <v>43</v>
      </c>
      <c r="D45" s="9">
        <v>1</v>
      </c>
      <c r="E45" s="10">
        <v>1715</v>
      </c>
      <c r="F45" s="10">
        <f t="shared" si="0"/>
        <v>1715</v>
      </c>
    </row>
    <row r="46" spans="1:6" x14ac:dyDescent="0.3">
      <c r="A46" s="28" t="s">
        <v>74</v>
      </c>
      <c r="B46" s="29" t="s">
        <v>137</v>
      </c>
      <c r="C46" s="28" t="s">
        <v>43</v>
      </c>
      <c r="D46" s="9">
        <v>1</v>
      </c>
      <c r="E46" s="10">
        <v>350</v>
      </c>
      <c r="F46" s="10">
        <f t="shared" si="0"/>
        <v>350</v>
      </c>
    </row>
    <row r="47" spans="1:6" x14ac:dyDescent="0.3">
      <c r="A47" s="28" t="s">
        <v>75</v>
      </c>
      <c r="B47" s="29" t="s">
        <v>125</v>
      </c>
      <c r="C47" s="28" t="s">
        <v>43</v>
      </c>
      <c r="D47" s="9">
        <v>5</v>
      </c>
      <c r="E47" s="10">
        <v>15</v>
      </c>
      <c r="F47" s="10">
        <f t="shared" si="0"/>
        <v>75</v>
      </c>
    </row>
    <row r="48" spans="1:6" x14ac:dyDescent="0.3">
      <c r="A48" s="28" t="s">
        <v>76</v>
      </c>
      <c r="B48" s="29" t="s">
        <v>126</v>
      </c>
      <c r="C48" s="28" t="s">
        <v>43</v>
      </c>
      <c r="D48" s="9">
        <v>1</v>
      </c>
      <c r="E48" s="10">
        <v>700</v>
      </c>
      <c r="F48" s="10">
        <f t="shared" si="0"/>
        <v>700</v>
      </c>
    </row>
    <row r="49" spans="1:6" x14ac:dyDescent="0.3">
      <c r="A49" s="28" t="s">
        <v>77</v>
      </c>
      <c r="B49" s="29" t="s">
        <v>127</v>
      </c>
      <c r="C49" s="28" t="s">
        <v>43</v>
      </c>
      <c r="D49" s="9">
        <v>10</v>
      </c>
      <c r="E49" s="10">
        <v>7</v>
      </c>
      <c r="F49" s="10">
        <f t="shared" si="0"/>
        <v>70</v>
      </c>
    </row>
    <row r="50" spans="1:6" x14ac:dyDescent="0.3">
      <c r="A50" s="28" t="s">
        <v>78</v>
      </c>
      <c r="B50" s="29" t="s">
        <v>128</v>
      </c>
      <c r="C50" s="28" t="s">
        <v>43</v>
      </c>
      <c r="D50" s="9">
        <v>2</v>
      </c>
      <c r="E50" s="10">
        <v>790</v>
      </c>
      <c r="F50" s="10">
        <f t="shared" si="0"/>
        <v>1580</v>
      </c>
    </row>
    <row r="51" spans="1:6" x14ac:dyDescent="0.3">
      <c r="A51" s="28" t="s">
        <v>79</v>
      </c>
      <c r="B51" s="29" t="s">
        <v>129</v>
      </c>
      <c r="C51" s="28" t="s">
        <v>43</v>
      </c>
      <c r="D51" s="9">
        <v>10</v>
      </c>
      <c r="E51" s="10">
        <v>15</v>
      </c>
      <c r="F51" s="10">
        <f t="shared" si="0"/>
        <v>150</v>
      </c>
    </row>
    <row r="52" spans="1:6" x14ac:dyDescent="0.3">
      <c r="A52" s="28" t="s">
        <v>80</v>
      </c>
      <c r="B52" s="29" t="s">
        <v>130</v>
      </c>
      <c r="C52" s="28" t="s">
        <v>43</v>
      </c>
      <c r="D52" s="9">
        <v>1</v>
      </c>
      <c r="E52" s="10">
        <v>77</v>
      </c>
      <c r="F52" s="10">
        <f t="shared" si="0"/>
        <v>77</v>
      </c>
    </row>
    <row r="53" spans="1:6" x14ac:dyDescent="0.3">
      <c r="A53" s="28" t="s">
        <v>81</v>
      </c>
      <c r="B53" s="29" t="s">
        <v>131</v>
      </c>
      <c r="C53" s="28" t="s">
        <v>43</v>
      </c>
      <c r="D53" s="9">
        <v>2</v>
      </c>
      <c r="E53" s="10">
        <v>220</v>
      </c>
      <c r="F53" s="10">
        <f t="shared" si="0"/>
        <v>440</v>
      </c>
    </row>
    <row r="54" spans="1:6" x14ac:dyDescent="0.3">
      <c r="A54" s="28" t="s">
        <v>82</v>
      </c>
      <c r="B54" s="29" t="s">
        <v>132</v>
      </c>
      <c r="C54" s="28" t="s">
        <v>43</v>
      </c>
      <c r="D54" s="9">
        <v>2</v>
      </c>
      <c r="E54" s="10">
        <v>35</v>
      </c>
      <c r="F54" s="10">
        <f t="shared" si="0"/>
        <v>70</v>
      </c>
    </row>
    <row r="55" spans="1:6" x14ac:dyDescent="0.3">
      <c r="A55" s="28" t="s">
        <v>83</v>
      </c>
      <c r="B55" s="29" t="s">
        <v>133</v>
      </c>
      <c r="C55" s="28" t="s">
        <v>43</v>
      </c>
      <c r="D55" s="9">
        <v>1</v>
      </c>
      <c r="E55" s="10">
        <v>200</v>
      </c>
      <c r="F55" s="10">
        <f t="shared" si="0"/>
        <v>200</v>
      </c>
    </row>
    <row r="56" spans="1:6" x14ac:dyDescent="0.3">
      <c r="A56" s="28" t="s">
        <v>84</v>
      </c>
      <c r="B56" s="29" t="s">
        <v>134</v>
      </c>
      <c r="C56" s="28" t="s">
        <v>43</v>
      </c>
      <c r="D56" s="9">
        <v>1</v>
      </c>
      <c r="E56" s="10">
        <v>17</v>
      </c>
      <c r="F56" s="10">
        <f t="shared" si="0"/>
        <v>17</v>
      </c>
    </row>
    <row r="57" spans="1:6" x14ac:dyDescent="0.3">
      <c r="A57" s="28" t="s">
        <v>85</v>
      </c>
      <c r="B57" s="29" t="s">
        <v>135</v>
      </c>
      <c r="C57" s="28" t="s">
        <v>43</v>
      </c>
      <c r="D57" s="9">
        <v>1</v>
      </c>
      <c r="E57" s="10">
        <v>15</v>
      </c>
      <c r="F57" s="10">
        <f t="shared" si="0"/>
        <v>15</v>
      </c>
    </row>
    <row r="58" spans="1:6" x14ac:dyDescent="0.3">
      <c r="A58" s="28" t="s">
        <v>86</v>
      </c>
      <c r="B58" s="29" t="s">
        <v>136</v>
      </c>
      <c r="C58" s="28" t="s">
        <v>43</v>
      </c>
      <c r="D58" s="9">
        <v>2</v>
      </c>
      <c r="E58" s="10">
        <v>13</v>
      </c>
      <c r="F58" s="10">
        <f t="shared" si="0"/>
        <v>26</v>
      </c>
    </row>
    <row r="59" spans="1:6" ht="23.4" x14ac:dyDescent="0.45">
      <c r="B59" s="30" t="s">
        <v>20</v>
      </c>
      <c r="C59" s="30"/>
      <c r="D59" s="2"/>
      <c r="E59" s="3"/>
      <c r="F59" s="14">
        <f>SUM(F6:F58)</f>
        <v>21850</v>
      </c>
    </row>
    <row r="60" spans="1:6" x14ac:dyDescent="0.3">
      <c r="A60" s="31"/>
      <c r="B60" s="32"/>
      <c r="C60" s="32"/>
      <c r="D60" s="32"/>
      <c r="E60" s="32"/>
      <c r="F60" s="32"/>
    </row>
    <row r="61" spans="1:6" x14ac:dyDescent="0.3">
      <c r="A61" s="31"/>
      <c r="B61" s="26"/>
      <c r="C61" s="26" t="s">
        <v>31</v>
      </c>
      <c r="D61" s="26" t="s">
        <v>32</v>
      </c>
      <c r="E61" s="26" t="s">
        <v>30</v>
      </c>
      <c r="F61" s="26"/>
    </row>
    <row r="62" spans="1:6" ht="72" x14ac:dyDescent="0.3">
      <c r="A62" s="5" t="str">
        <f>A5</f>
        <v>Articolo</v>
      </c>
      <c r="B62" s="5" t="s">
        <v>2</v>
      </c>
      <c r="C62" s="5" t="s">
        <v>39</v>
      </c>
      <c r="D62" s="5" t="s">
        <v>40</v>
      </c>
      <c r="E62" s="27" t="s">
        <v>41</v>
      </c>
      <c r="F62" s="27" t="s">
        <v>36</v>
      </c>
    </row>
    <row r="63" spans="1:6" x14ac:dyDescent="0.3">
      <c r="A63" s="13" t="s">
        <v>3</v>
      </c>
      <c r="B63" s="6"/>
      <c r="C63" s="7"/>
      <c r="D63" s="8"/>
      <c r="E63" s="11">
        <f>IF(C63&gt;=E6,"INAMMISSIBILE",+C63*D6)</f>
        <v>0</v>
      </c>
      <c r="F63" s="12">
        <f t="shared" ref="F63:F73" si="1">(F6-E63)/F6</f>
        <v>1</v>
      </c>
    </row>
    <row r="64" spans="1:6" x14ac:dyDescent="0.3">
      <c r="A64" s="13" t="s">
        <v>4</v>
      </c>
      <c r="B64" s="6"/>
      <c r="C64" s="7"/>
      <c r="D64" s="8"/>
      <c r="E64" s="11">
        <f t="shared" ref="E64:E115" si="2">IF(C64&gt;=E7,"INAMMISSIBILE",+C64*D7)</f>
        <v>0</v>
      </c>
      <c r="F64" s="12">
        <f t="shared" si="1"/>
        <v>1</v>
      </c>
    </row>
    <row r="65" spans="1:6" x14ac:dyDescent="0.3">
      <c r="A65" s="13" t="s">
        <v>5</v>
      </c>
      <c r="B65" s="6"/>
      <c r="C65" s="7"/>
      <c r="D65" s="8"/>
      <c r="E65" s="11">
        <f t="shared" si="2"/>
        <v>0</v>
      </c>
      <c r="F65" s="12">
        <f t="shared" si="1"/>
        <v>1</v>
      </c>
    </row>
    <row r="66" spans="1:6" x14ac:dyDescent="0.3">
      <c r="A66" s="13" t="s">
        <v>6</v>
      </c>
      <c r="B66" s="6"/>
      <c r="C66" s="7"/>
      <c r="D66" s="8"/>
      <c r="E66" s="11">
        <f t="shared" si="2"/>
        <v>0</v>
      </c>
      <c r="F66" s="12">
        <f t="shared" si="1"/>
        <v>1</v>
      </c>
    </row>
    <row r="67" spans="1:6" x14ac:dyDescent="0.3">
      <c r="A67" s="13" t="s">
        <v>7</v>
      </c>
      <c r="B67" s="6"/>
      <c r="C67" s="7"/>
      <c r="D67" s="8"/>
      <c r="E67" s="11">
        <f t="shared" si="2"/>
        <v>0</v>
      </c>
      <c r="F67" s="12">
        <f t="shared" si="1"/>
        <v>1</v>
      </c>
    </row>
    <row r="68" spans="1:6" x14ac:dyDescent="0.3">
      <c r="A68" s="13" t="s">
        <v>8</v>
      </c>
      <c r="B68" s="6"/>
      <c r="C68" s="7"/>
      <c r="D68" s="8"/>
      <c r="E68" s="11">
        <f t="shared" si="2"/>
        <v>0</v>
      </c>
      <c r="F68" s="12">
        <f t="shared" si="1"/>
        <v>1</v>
      </c>
    </row>
    <row r="69" spans="1:6" x14ac:dyDescent="0.3">
      <c r="A69" s="13" t="s">
        <v>9</v>
      </c>
      <c r="B69" s="6"/>
      <c r="C69" s="7"/>
      <c r="D69" s="8"/>
      <c r="E69" s="11">
        <f t="shared" si="2"/>
        <v>0</v>
      </c>
      <c r="F69" s="12">
        <f t="shared" si="1"/>
        <v>1</v>
      </c>
    </row>
    <row r="70" spans="1:6" x14ac:dyDescent="0.3">
      <c r="A70" s="13" t="s">
        <v>10</v>
      </c>
      <c r="B70" s="6"/>
      <c r="C70" s="7"/>
      <c r="D70" s="8"/>
      <c r="E70" s="11">
        <f t="shared" si="2"/>
        <v>0</v>
      </c>
      <c r="F70" s="12">
        <f t="shared" si="1"/>
        <v>1</v>
      </c>
    </row>
    <row r="71" spans="1:6" x14ac:dyDescent="0.3">
      <c r="A71" s="13" t="s">
        <v>11</v>
      </c>
      <c r="B71" s="6"/>
      <c r="C71" s="7"/>
      <c r="D71" s="8"/>
      <c r="E71" s="11">
        <f t="shared" si="2"/>
        <v>0</v>
      </c>
      <c r="F71" s="12">
        <f t="shared" si="1"/>
        <v>1</v>
      </c>
    </row>
    <row r="72" spans="1:6" x14ac:dyDescent="0.3">
      <c r="A72" s="13" t="s">
        <v>12</v>
      </c>
      <c r="B72" s="6"/>
      <c r="C72" s="7"/>
      <c r="D72" s="8"/>
      <c r="E72" s="11">
        <f t="shared" si="2"/>
        <v>0</v>
      </c>
      <c r="F72" s="12">
        <f t="shared" si="1"/>
        <v>1</v>
      </c>
    </row>
    <row r="73" spans="1:6" x14ac:dyDescent="0.3">
      <c r="A73" s="13" t="s">
        <v>13</v>
      </c>
      <c r="B73" s="6"/>
      <c r="C73" s="7"/>
      <c r="D73" s="8"/>
      <c r="E73" s="11">
        <f t="shared" si="2"/>
        <v>0</v>
      </c>
      <c r="F73" s="12">
        <f t="shared" si="1"/>
        <v>1</v>
      </c>
    </row>
    <row r="74" spans="1:6" x14ac:dyDescent="0.3">
      <c r="A74" s="13" t="s">
        <v>45</v>
      </c>
      <c r="B74" s="6"/>
      <c r="C74" s="7"/>
      <c r="D74" s="8"/>
      <c r="E74" s="11">
        <f t="shared" si="2"/>
        <v>0</v>
      </c>
      <c r="F74" s="12">
        <f t="shared" ref="F74:F115" si="3">(F17-E74)/F17</f>
        <v>1</v>
      </c>
    </row>
    <row r="75" spans="1:6" x14ac:dyDescent="0.3">
      <c r="A75" s="13" t="s">
        <v>46</v>
      </c>
      <c r="B75" s="6"/>
      <c r="C75" s="7"/>
      <c r="D75" s="8"/>
      <c r="E75" s="11">
        <f t="shared" si="2"/>
        <v>0</v>
      </c>
      <c r="F75" s="12">
        <f t="shared" si="3"/>
        <v>1</v>
      </c>
    </row>
    <row r="76" spans="1:6" x14ac:dyDescent="0.3">
      <c r="A76" s="13" t="s">
        <v>47</v>
      </c>
      <c r="B76" s="6"/>
      <c r="C76" s="7"/>
      <c r="D76" s="8"/>
      <c r="E76" s="11">
        <f t="shared" si="2"/>
        <v>0</v>
      </c>
      <c r="F76" s="12">
        <f t="shared" si="3"/>
        <v>1</v>
      </c>
    </row>
    <row r="77" spans="1:6" x14ac:dyDescent="0.3">
      <c r="A77" s="13" t="s">
        <v>48</v>
      </c>
      <c r="B77" s="6"/>
      <c r="C77" s="7"/>
      <c r="D77" s="8"/>
      <c r="E77" s="11">
        <f t="shared" si="2"/>
        <v>0</v>
      </c>
      <c r="F77" s="12">
        <f t="shared" si="3"/>
        <v>1</v>
      </c>
    </row>
    <row r="78" spans="1:6" x14ac:dyDescent="0.3">
      <c r="A78" s="13" t="s">
        <v>49</v>
      </c>
      <c r="B78" s="6"/>
      <c r="C78" s="7"/>
      <c r="D78" s="8"/>
      <c r="E78" s="11">
        <f t="shared" si="2"/>
        <v>0</v>
      </c>
      <c r="F78" s="12">
        <f t="shared" si="3"/>
        <v>1</v>
      </c>
    </row>
    <row r="79" spans="1:6" x14ac:dyDescent="0.3">
      <c r="A79" s="13" t="s">
        <v>50</v>
      </c>
      <c r="B79" s="6"/>
      <c r="C79" s="7"/>
      <c r="D79" s="8"/>
      <c r="E79" s="11">
        <f t="shared" si="2"/>
        <v>0</v>
      </c>
      <c r="F79" s="12">
        <f t="shared" si="3"/>
        <v>1</v>
      </c>
    </row>
    <row r="80" spans="1:6" x14ac:dyDescent="0.3">
      <c r="A80" s="13" t="s">
        <v>51</v>
      </c>
      <c r="B80" s="6"/>
      <c r="C80" s="7"/>
      <c r="D80" s="8"/>
      <c r="E80" s="11">
        <f t="shared" si="2"/>
        <v>0</v>
      </c>
      <c r="F80" s="12">
        <f t="shared" si="3"/>
        <v>1</v>
      </c>
    </row>
    <row r="81" spans="1:6" x14ac:dyDescent="0.3">
      <c r="A81" s="13" t="s">
        <v>52</v>
      </c>
      <c r="B81" s="6"/>
      <c r="C81" s="7"/>
      <c r="D81" s="8"/>
      <c r="E81" s="11">
        <f t="shared" si="2"/>
        <v>0</v>
      </c>
      <c r="F81" s="12">
        <f t="shared" si="3"/>
        <v>1</v>
      </c>
    </row>
    <row r="82" spans="1:6" x14ac:dyDescent="0.3">
      <c r="A82" s="13" t="s">
        <v>53</v>
      </c>
      <c r="B82" s="6"/>
      <c r="C82" s="7"/>
      <c r="D82" s="8"/>
      <c r="E82" s="11">
        <f t="shared" si="2"/>
        <v>0</v>
      </c>
      <c r="F82" s="12">
        <f t="shared" si="3"/>
        <v>1</v>
      </c>
    </row>
    <row r="83" spans="1:6" x14ac:dyDescent="0.3">
      <c r="A83" s="13" t="s">
        <v>54</v>
      </c>
      <c r="B83" s="6"/>
      <c r="C83" s="7"/>
      <c r="D83" s="8"/>
      <c r="E83" s="11">
        <f t="shared" si="2"/>
        <v>0</v>
      </c>
      <c r="F83" s="12">
        <f t="shared" si="3"/>
        <v>1</v>
      </c>
    </row>
    <row r="84" spans="1:6" x14ac:dyDescent="0.3">
      <c r="A84" s="13" t="s">
        <v>55</v>
      </c>
      <c r="B84" s="6"/>
      <c r="C84" s="7"/>
      <c r="D84" s="8"/>
      <c r="E84" s="11">
        <f t="shared" si="2"/>
        <v>0</v>
      </c>
      <c r="F84" s="12">
        <f t="shared" si="3"/>
        <v>1</v>
      </c>
    </row>
    <row r="85" spans="1:6" x14ac:dyDescent="0.3">
      <c r="A85" s="13" t="s">
        <v>56</v>
      </c>
      <c r="B85" s="6"/>
      <c r="C85" s="7"/>
      <c r="D85" s="8"/>
      <c r="E85" s="11">
        <f t="shared" si="2"/>
        <v>0</v>
      </c>
      <c r="F85" s="12">
        <f t="shared" si="3"/>
        <v>1</v>
      </c>
    </row>
    <row r="86" spans="1:6" x14ac:dyDescent="0.3">
      <c r="A86" s="13" t="s">
        <v>57</v>
      </c>
      <c r="B86" s="6"/>
      <c r="C86" s="7"/>
      <c r="D86" s="8"/>
      <c r="E86" s="11">
        <f t="shared" si="2"/>
        <v>0</v>
      </c>
      <c r="F86" s="12">
        <f t="shared" si="3"/>
        <v>1</v>
      </c>
    </row>
    <row r="87" spans="1:6" x14ac:dyDescent="0.3">
      <c r="A87" s="13" t="s">
        <v>58</v>
      </c>
      <c r="B87" s="6"/>
      <c r="C87" s="7"/>
      <c r="D87" s="8"/>
      <c r="E87" s="11">
        <f t="shared" si="2"/>
        <v>0</v>
      </c>
      <c r="F87" s="12">
        <f t="shared" si="3"/>
        <v>1</v>
      </c>
    </row>
    <row r="88" spans="1:6" x14ac:dyDescent="0.3">
      <c r="A88" s="13" t="s">
        <v>59</v>
      </c>
      <c r="B88" s="6"/>
      <c r="C88" s="7"/>
      <c r="D88" s="8"/>
      <c r="E88" s="11">
        <f t="shared" si="2"/>
        <v>0</v>
      </c>
      <c r="F88" s="12">
        <f t="shared" si="3"/>
        <v>1</v>
      </c>
    </row>
    <row r="89" spans="1:6" x14ac:dyDescent="0.3">
      <c r="A89" s="13" t="s">
        <v>60</v>
      </c>
      <c r="B89" s="6"/>
      <c r="C89" s="7"/>
      <c r="D89" s="8"/>
      <c r="E89" s="11">
        <f t="shared" si="2"/>
        <v>0</v>
      </c>
      <c r="F89" s="12">
        <f t="shared" si="3"/>
        <v>1</v>
      </c>
    </row>
    <row r="90" spans="1:6" x14ac:dyDescent="0.3">
      <c r="A90" s="13" t="s">
        <v>61</v>
      </c>
      <c r="B90" s="6"/>
      <c r="C90" s="7"/>
      <c r="D90" s="8"/>
      <c r="E90" s="11">
        <f t="shared" si="2"/>
        <v>0</v>
      </c>
      <c r="F90" s="12">
        <f t="shared" si="3"/>
        <v>1</v>
      </c>
    </row>
    <row r="91" spans="1:6" x14ac:dyDescent="0.3">
      <c r="A91" s="13" t="s">
        <v>62</v>
      </c>
      <c r="B91" s="6"/>
      <c r="C91" s="7"/>
      <c r="D91" s="8"/>
      <c r="E91" s="11">
        <f t="shared" si="2"/>
        <v>0</v>
      </c>
      <c r="F91" s="12">
        <f t="shared" si="3"/>
        <v>1</v>
      </c>
    </row>
    <row r="92" spans="1:6" x14ac:dyDescent="0.3">
      <c r="A92" s="13" t="s">
        <v>63</v>
      </c>
      <c r="B92" s="6"/>
      <c r="C92" s="7"/>
      <c r="D92" s="8"/>
      <c r="E92" s="11">
        <f t="shared" si="2"/>
        <v>0</v>
      </c>
      <c r="F92" s="12">
        <f t="shared" si="3"/>
        <v>1</v>
      </c>
    </row>
    <row r="93" spans="1:6" x14ac:dyDescent="0.3">
      <c r="A93" s="13" t="s">
        <v>64</v>
      </c>
      <c r="B93" s="6"/>
      <c r="C93" s="7"/>
      <c r="D93" s="8"/>
      <c r="E93" s="11">
        <f t="shared" si="2"/>
        <v>0</v>
      </c>
      <c r="F93" s="12">
        <f t="shared" si="3"/>
        <v>1</v>
      </c>
    </row>
    <row r="94" spans="1:6" x14ac:dyDescent="0.3">
      <c r="A94" s="13" t="s">
        <v>65</v>
      </c>
      <c r="B94" s="6"/>
      <c r="C94" s="7"/>
      <c r="D94" s="8"/>
      <c r="E94" s="11">
        <f t="shared" si="2"/>
        <v>0</v>
      </c>
      <c r="F94" s="12">
        <f t="shared" si="3"/>
        <v>1</v>
      </c>
    </row>
    <row r="95" spans="1:6" x14ac:dyDescent="0.3">
      <c r="A95" s="13" t="s">
        <v>66</v>
      </c>
      <c r="B95" s="6"/>
      <c r="C95" s="7"/>
      <c r="D95" s="8"/>
      <c r="E95" s="11">
        <f t="shared" si="2"/>
        <v>0</v>
      </c>
      <c r="F95" s="12">
        <f t="shared" si="3"/>
        <v>1</v>
      </c>
    </row>
    <row r="96" spans="1:6" x14ac:dyDescent="0.3">
      <c r="A96" s="13" t="s">
        <v>67</v>
      </c>
      <c r="B96" s="6"/>
      <c r="C96" s="7"/>
      <c r="D96" s="8"/>
      <c r="E96" s="11">
        <f t="shared" si="2"/>
        <v>0</v>
      </c>
      <c r="F96" s="12">
        <f t="shared" si="3"/>
        <v>1</v>
      </c>
    </row>
    <row r="97" spans="1:6" x14ac:dyDescent="0.3">
      <c r="A97" s="13" t="s">
        <v>68</v>
      </c>
      <c r="B97" s="6"/>
      <c r="C97" s="7"/>
      <c r="D97" s="8"/>
      <c r="E97" s="11">
        <f t="shared" si="2"/>
        <v>0</v>
      </c>
      <c r="F97" s="12">
        <f t="shared" si="3"/>
        <v>1</v>
      </c>
    </row>
    <row r="98" spans="1:6" x14ac:dyDescent="0.3">
      <c r="A98" s="13" t="s">
        <v>69</v>
      </c>
      <c r="B98" s="6"/>
      <c r="C98" s="7"/>
      <c r="D98" s="8"/>
      <c r="E98" s="11">
        <f t="shared" si="2"/>
        <v>0</v>
      </c>
      <c r="F98" s="12">
        <f t="shared" si="3"/>
        <v>1</v>
      </c>
    </row>
    <row r="99" spans="1:6" x14ac:dyDescent="0.3">
      <c r="A99" s="13" t="s">
        <v>70</v>
      </c>
      <c r="B99" s="6"/>
      <c r="C99" s="7"/>
      <c r="D99" s="8"/>
      <c r="E99" s="11">
        <f t="shared" si="2"/>
        <v>0</v>
      </c>
      <c r="F99" s="12">
        <f t="shared" si="3"/>
        <v>1</v>
      </c>
    </row>
    <row r="100" spans="1:6" x14ac:dyDescent="0.3">
      <c r="A100" s="13" t="s">
        <v>71</v>
      </c>
      <c r="B100" s="6"/>
      <c r="C100" s="7"/>
      <c r="D100" s="8"/>
      <c r="E100" s="11">
        <f t="shared" si="2"/>
        <v>0</v>
      </c>
      <c r="F100" s="12">
        <f t="shared" si="3"/>
        <v>1</v>
      </c>
    </row>
    <row r="101" spans="1:6" x14ac:dyDescent="0.3">
      <c r="A101" s="13" t="s">
        <v>72</v>
      </c>
      <c r="B101" s="6"/>
      <c r="C101" s="7"/>
      <c r="D101" s="8"/>
      <c r="E101" s="11">
        <f t="shared" si="2"/>
        <v>0</v>
      </c>
      <c r="F101" s="12">
        <f t="shared" si="3"/>
        <v>1</v>
      </c>
    </row>
    <row r="102" spans="1:6" x14ac:dyDescent="0.3">
      <c r="A102" s="13" t="s">
        <v>73</v>
      </c>
      <c r="B102" s="6"/>
      <c r="C102" s="7"/>
      <c r="D102" s="8"/>
      <c r="E102" s="11">
        <f t="shared" si="2"/>
        <v>0</v>
      </c>
      <c r="F102" s="12">
        <f t="shared" si="3"/>
        <v>1</v>
      </c>
    </row>
    <row r="103" spans="1:6" x14ac:dyDescent="0.3">
      <c r="A103" s="13" t="s">
        <v>74</v>
      </c>
      <c r="B103" s="6"/>
      <c r="C103" s="7"/>
      <c r="D103" s="8"/>
      <c r="E103" s="11">
        <f t="shared" si="2"/>
        <v>0</v>
      </c>
      <c r="F103" s="12">
        <f t="shared" si="3"/>
        <v>1</v>
      </c>
    </row>
    <row r="104" spans="1:6" x14ac:dyDescent="0.3">
      <c r="A104" s="13" t="s">
        <v>75</v>
      </c>
      <c r="B104" s="6"/>
      <c r="C104" s="7"/>
      <c r="D104" s="8"/>
      <c r="E104" s="11">
        <f t="shared" si="2"/>
        <v>0</v>
      </c>
      <c r="F104" s="12">
        <f t="shared" si="3"/>
        <v>1</v>
      </c>
    </row>
    <row r="105" spans="1:6" x14ac:dyDescent="0.3">
      <c r="A105" s="13" t="s">
        <v>76</v>
      </c>
      <c r="B105" s="6"/>
      <c r="C105" s="7"/>
      <c r="D105" s="8"/>
      <c r="E105" s="11">
        <f t="shared" si="2"/>
        <v>0</v>
      </c>
      <c r="F105" s="12">
        <f t="shared" si="3"/>
        <v>1</v>
      </c>
    </row>
    <row r="106" spans="1:6" x14ac:dyDescent="0.3">
      <c r="A106" s="13" t="s">
        <v>77</v>
      </c>
      <c r="B106" s="6"/>
      <c r="C106" s="7"/>
      <c r="D106" s="8"/>
      <c r="E106" s="11">
        <f t="shared" si="2"/>
        <v>0</v>
      </c>
      <c r="F106" s="12">
        <f t="shared" si="3"/>
        <v>1</v>
      </c>
    </row>
    <row r="107" spans="1:6" x14ac:dyDescent="0.3">
      <c r="A107" s="13" t="s">
        <v>78</v>
      </c>
      <c r="B107" s="6"/>
      <c r="C107" s="7"/>
      <c r="D107" s="8"/>
      <c r="E107" s="11">
        <f t="shared" si="2"/>
        <v>0</v>
      </c>
      <c r="F107" s="12">
        <f t="shared" si="3"/>
        <v>1</v>
      </c>
    </row>
    <row r="108" spans="1:6" x14ac:dyDescent="0.3">
      <c r="A108" s="13" t="s">
        <v>79</v>
      </c>
      <c r="B108" s="6"/>
      <c r="C108" s="7"/>
      <c r="D108" s="8"/>
      <c r="E108" s="11">
        <f t="shared" si="2"/>
        <v>0</v>
      </c>
      <c r="F108" s="12">
        <f t="shared" si="3"/>
        <v>1</v>
      </c>
    </row>
    <row r="109" spans="1:6" x14ac:dyDescent="0.3">
      <c r="A109" s="13" t="s">
        <v>80</v>
      </c>
      <c r="B109" s="6"/>
      <c r="C109" s="7"/>
      <c r="D109" s="8"/>
      <c r="E109" s="11">
        <f t="shared" si="2"/>
        <v>0</v>
      </c>
      <c r="F109" s="12">
        <f t="shared" si="3"/>
        <v>1</v>
      </c>
    </row>
    <row r="110" spans="1:6" x14ac:dyDescent="0.3">
      <c r="A110" s="13" t="s">
        <v>81</v>
      </c>
      <c r="B110" s="6"/>
      <c r="C110" s="7"/>
      <c r="D110" s="8"/>
      <c r="E110" s="11">
        <f t="shared" si="2"/>
        <v>0</v>
      </c>
      <c r="F110" s="12">
        <f t="shared" si="3"/>
        <v>1</v>
      </c>
    </row>
    <row r="111" spans="1:6" x14ac:dyDescent="0.3">
      <c r="A111" s="13" t="s">
        <v>82</v>
      </c>
      <c r="B111" s="6"/>
      <c r="C111" s="7"/>
      <c r="D111" s="8"/>
      <c r="E111" s="11">
        <f t="shared" si="2"/>
        <v>0</v>
      </c>
      <c r="F111" s="12">
        <f t="shared" si="3"/>
        <v>1</v>
      </c>
    </row>
    <row r="112" spans="1:6" x14ac:dyDescent="0.3">
      <c r="A112" s="13" t="s">
        <v>83</v>
      </c>
      <c r="B112" s="6"/>
      <c r="C112" s="7"/>
      <c r="D112" s="8"/>
      <c r="E112" s="11">
        <f t="shared" si="2"/>
        <v>0</v>
      </c>
      <c r="F112" s="12">
        <f t="shared" si="3"/>
        <v>1</v>
      </c>
    </row>
    <row r="113" spans="1:6" x14ac:dyDescent="0.3">
      <c r="A113" s="13" t="s">
        <v>84</v>
      </c>
      <c r="B113" s="6"/>
      <c r="C113" s="7"/>
      <c r="D113" s="8"/>
      <c r="E113" s="11">
        <f t="shared" si="2"/>
        <v>0</v>
      </c>
      <c r="F113" s="12">
        <f t="shared" si="3"/>
        <v>1</v>
      </c>
    </row>
    <row r="114" spans="1:6" x14ac:dyDescent="0.3">
      <c r="A114" s="13" t="s">
        <v>85</v>
      </c>
      <c r="B114" s="6"/>
      <c r="C114" s="7"/>
      <c r="D114" s="8"/>
      <c r="E114" s="11">
        <f t="shared" si="2"/>
        <v>0</v>
      </c>
      <c r="F114" s="12">
        <f t="shared" si="3"/>
        <v>1</v>
      </c>
    </row>
    <row r="115" spans="1:6" x14ac:dyDescent="0.3">
      <c r="A115" s="13" t="s">
        <v>86</v>
      </c>
      <c r="B115" s="6"/>
      <c r="C115" s="7"/>
      <c r="D115" s="8"/>
      <c r="E115" s="11">
        <f t="shared" si="2"/>
        <v>0</v>
      </c>
      <c r="F115" s="12">
        <f t="shared" si="3"/>
        <v>1</v>
      </c>
    </row>
    <row r="116" spans="1:6" x14ac:dyDescent="0.3">
      <c r="A116" s="1"/>
      <c r="B116" s="4"/>
      <c r="C116" s="4"/>
      <c r="D116" s="4"/>
      <c r="E116" s="15">
        <f>SUM(E63:E73)</f>
        <v>0</v>
      </c>
      <c r="F116" s="16"/>
    </row>
    <row r="117" spans="1:6" ht="14.4" customHeight="1" x14ac:dyDescent="0.3">
      <c r="A117" s="33" t="s">
        <v>35</v>
      </c>
      <c r="B117" s="33"/>
      <c r="C117" s="33"/>
      <c r="D117" s="33"/>
      <c r="E117" s="33"/>
      <c r="F117" s="33"/>
    </row>
    <row r="118" spans="1:6" ht="15" thickBot="1" x14ac:dyDescent="0.35">
      <c r="A118" s="34"/>
      <c r="B118" s="34"/>
      <c r="C118" s="34"/>
      <c r="D118" s="34"/>
      <c r="E118" s="34"/>
      <c r="F118" s="34"/>
    </row>
    <row r="119" spans="1:6" x14ac:dyDescent="0.3">
      <c r="A119" s="35"/>
      <c r="B119" s="35"/>
      <c r="C119" s="35"/>
      <c r="D119" s="35"/>
      <c r="E119" s="35"/>
      <c r="F119" s="35"/>
    </row>
    <row r="120" spans="1:6" x14ac:dyDescent="0.3">
      <c r="A120" s="35"/>
      <c r="B120" s="35"/>
      <c r="C120" s="35"/>
      <c r="D120" s="35"/>
      <c r="E120" s="35"/>
      <c r="F120" s="35"/>
    </row>
    <row r="121" spans="1:6" x14ac:dyDescent="0.3">
      <c r="A121" s="36"/>
      <c r="B121" s="37" t="s">
        <v>21</v>
      </c>
      <c r="C121" s="37"/>
      <c r="D121" s="36"/>
      <c r="E121" s="36"/>
      <c r="F121" s="38"/>
    </row>
    <row r="122" spans="1:6" x14ac:dyDescent="0.3">
      <c r="A122" s="39" t="s">
        <v>22</v>
      </c>
      <c r="B122" s="39"/>
      <c r="C122" s="39"/>
      <c r="D122" s="39"/>
      <c r="E122" s="37" t="s">
        <v>33</v>
      </c>
      <c r="F122" s="40" t="s">
        <v>34</v>
      </c>
    </row>
    <row r="123" spans="1:6" ht="15" customHeight="1" x14ac:dyDescent="0.3">
      <c r="A123" s="41" t="s">
        <v>42</v>
      </c>
      <c r="B123" s="41"/>
      <c r="C123" s="41"/>
      <c r="D123" s="41"/>
      <c r="E123" s="17">
        <f>F59</f>
        <v>21850</v>
      </c>
      <c r="F123" s="42"/>
    </row>
    <row r="124" spans="1:6" ht="14.4" customHeight="1" x14ac:dyDescent="0.3">
      <c r="A124" s="41" t="s">
        <v>16</v>
      </c>
      <c r="B124" s="41"/>
      <c r="C124" s="41"/>
      <c r="D124" s="41"/>
      <c r="E124" s="18">
        <f>E116</f>
        <v>0</v>
      </c>
      <c r="F124" s="43"/>
    </row>
    <row r="125" spans="1:6" ht="14.4" customHeight="1" x14ac:dyDescent="0.3">
      <c r="A125" s="41" t="s">
        <v>17</v>
      </c>
      <c r="B125" s="41"/>
      <c r="C125" s="41"/>
      <c r="D125" s="41"/>
      <c r="E125" s="19">
        <f>+E116/E123</f>
        <v>0</v>
      </c>
      <c r="F125" s="42"/>
    </row>
    <row r="126" spans="1:6" ht="14.4" customHeight="1" x14ac:dyDescent="0.3">
      <c r="A126" s="44" t="s">
        <v>18</v>
      </c>
      <c r="B126" s="44"/>
      <c r="C126" s="44"/>
      <c r="D126" s="44"/>
      <c r="E126" s="20">
        <f>100%-E125</f>
        <v>1</v>
      </c>
      <c r="F126" s="43"/>
    </row>
    <row r="127" spans="1:6" ht="15" customHeight="1" x14ac:dyDescent="0.3">
      <c r="A127" s="41" t="s">
        <v>19</v>
      </c>
      <c r="B127" s="41"/>
      <c r="C127" s="41"/>
      <c r="D127" s="41"/>
      <c r="E127" s="21">
        <f>AVERAGE(F63:F73)</f>
        <v>1</v>
      </c>
      <c r="F127" s="45"/>
    </row>
    <row r="128" spans="1:6" x14ac:dyDescent="0.3">
      <c r="A128" s="46" t="s">
        <v>38</v>
      </c>
      <c r="B128" s="46"/>
      <c r="C128" s="46"/>
      <c r="D128" s="46"/>
      <c r="E128" s="46"/>
      <c r="F128" s="46"/>
    </row>
  </sheetData>
  <sheetProtection password="DD60" sheet="1" objects="1" scenarios="1"/>
  <mergeCells count="12">
    <mergeCell ref="A128:F128"/>
    <mergeCell ref="A127:D127"/>
    <mergeCell ref="A126:D126"/>
    <mergeCell ref="A125:D125"/>
    <mergeCell ref="A124:D124"/>
    <mergeCell ref="A3:F3"/>
    <mergeCell ref="A117:F118"/>
    <mergeCell ref="A122:D122"/>
    <mergeCell ref="A1:F1"/>
    <mergeCell ref="A123:D123"/>
    <mergeCell ref="B60:F60"/>
    <mergeCell ref="A2:F2"/>
  </mergeCells>
  <conditionalFormatting sqref="F6:F58">
    <cfRule type="cellIs" dxfId="2" priority="2" operator="greaterThanOrEqual">
      <formula>#REF!</formula>
    </cfRule>
  </conditionalFormatting>
  <conditionalFormatting sqref="E6:E58">
    <cfRule type="cellIs" dxfId="1" priority="4" operator="greaterThanOrEqual">
      <formula>#REF!</formula>
    </cfRule>
  </conditionalFormatting>
  <conditionalFormatting sqref="B63:E115">
    <cfRule type="expression" dxfId="0" priority="48">
      <formula>$C63&gt;=$E6</formula>
    </cfRule>
  </conditionalFormatting>
  <printOptions horizontalCentered="1"/>
  <pageMargins left="0.39370078740157483" right="0.39370078740157483" top="0.39370078740157483" bottom="0.39370078740157483" header="0.11811023622047245" footer="0.11811023622047245"/>
  <pageSetup paperSize="9" scale="75" fitToHeight="4" orientation="landscape" r:id="rId1"/>
  <headerFooter>
    <oddFooter>&amp;LGara 1/2015&amp;C&amp;P/&amp;N</oddFooter>
  </headerFooter>
  <ignoredErrors>
    <ignoredError sqref="A62 F64:F66" unlockedFormula="1"/>
    <ignoredError sqref="F63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Fava</dc:creator>
  <cp:lastModifiedBy>Alessandra Fava</cp:lastModifiedBy>
  <cp:lastPrinted>2015-04-01T16:33:24Z</cp:lastPrinted>
  <dcterms:created xsi:type="dcterms:W3CDTF">2014-05-13T09:46:02Z</dcterms:created>
  <dcterms:modified xsi:type="dcterms:W3CDTF">2017-06-05T14:11:08Z</dcterms:modified>
</cp:coreProperties>
</file>