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15" windowHeight="694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Foglio1!$A$1:$H$36</definedName>
  </definedNames>
  <calcPr calcId="125725" concurrentCalc="0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6"/>
  <c r="G25" i="2"/>
  <c r="F25"/>
  <c r="E25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"/>
  <c r="H32" i="1"/>
  <c r="H34"/>
  <c r="H35"/>
</calcChain>
</file>

<file path=xl/sharedStrings.xml><?xml version="1.0" encoding="utf-8"?>
<sst xmlns="http://schemas.openxmlformats.org/spreadsheetml/2006/main" count="112" uniqueCount="71">
  <si>
    <t>Articolo</t>
  </si>
  <si>
    <t>Categoria</t>
  </si>
  <si>
    <t>Quantità indicativa e non esaustiva</t>
  </si>
  <si>
    <t>Importo unitario IVA Esclusa</t>
  </si>
  <si>
    <t>Importo totale IVA Esclusa</t>
  </si>
  <si>
    <t>Marca e Modello offerto</t>
  </si>
  <si>
    <t>Prezzo unitario offerto (esclusa IVA)</t>
  </si>
  <si>
    <t>Costo Complessivo (iva esclusa)</t>
  </si>
  <si>
    <t>A-1</t>
  </si>
  <si>
    <t>VIDEOPROIETTORE FULL HD</t>
    <phoneticPr fontId="0" type="noConversion"/>
  </si>
  <si>
    <t>A-2</t>
  </si>
  <si>
    <t>TELO DA PROIEZIONE</t>
    <phoneticPr fontId="0" type="noConversion"/>
  </si>
  <si>
    <t>A-3</t>
  </si>
  <si>
    <t>LETTORE BLU RAY</t>
    <phoneticPr fontId="0" type="noConversion"/>
  </si>
  <si>
    <t>A-4</t>
  </si>
  <si>
    <t>LETTORE VHS / DVD</t>
    <phoneticPr fontId="0" type="noConversion"/>
  </si>
  <si>
    <t>A-5</t>
  </si>
  <si>
    <t>A-6</t>
  </si>
  <si>
    <t>A-7</t>
  </si>
  <si>
    <t>DOCUMENT CAMERA</t>
    <phoneticPr fontId="0" type="noConversion"/>
  </si>
  <si>
    <t>A-8</t>
  </si>
  <si>
    <t>DIFFUSORI AUDIO FULL RANGE</t>
  </si>
  <si>
    <t>A-9</t>
  </si>
  <si>
    <t>STAFFE PER DIFFUSORI FULL RANGE</t>
  </si>
  <si>
    <t>A-10</t>
  </si>
  <si>
    <t xml:space="preserve">DIFFUSORI AUDIO SUBWOOFER </t>
  </si>
  <si>
    <t>A-11</t>
  </si>
  <si>
    <t>STAFFE PER SUBWOOFER</t>
  </si>
  <si>
    <t>A-12</t>
  </si>
  <si>
    <t>DIFFUSORI MINIATURIZZATI</t>
  </si>
  <si>
    <t>A-13</t>
  </si>
  <si>
    <t>STAFFE PER DIFFUSORI MINIATURIZZATI</t>
  </si>
  <si>
    <t>A-14</t>
  </si>
  <si>
    <t>SISTEMA DI CONTROLLO DIGITALE DIFFUSORI</t>
    <phoneticPr fontId="0" type="noConversion"/>
  </si>
  <si>
    <t>A-15</t>
  </si>
  <si>
    <t>MIXER AUDIO PER MICROFONI</t>
  </si>
  <si>
    <t>A-16</t>
  </si>
  <si>
    <t>MIXER AUDIO PER SEGNALI DI LINEA</t>
  </si>
  <si>
    <t>A-17</t>
  </si>
  <si>
    <t>MICROFONO DA TAVOLO</t>
  </si>
  <si>
    <t>A-18</t>
  </si>
  <si>
    <t>CAVI MICROFONICI</t>
    <phoneticPr fontId="0" type="noConversion"/>
  </si>
  <si>
    <t>A-19</t>
  </si>
  <si>
    <t>RADIOMICROFONO CARDIOIDE</t>
  </si>
  <si>
    <t>A-20</t>
  </si>
  <si>
    <t>RADIOMICROFONO A COLLARINO</t>
  </si>
  <si>
    <t>A-21</t>
  </si>
  <si>
    <t>SISTEMA DI CONTROLLO SALA</t>
  </si>
  <si>
    <t>A-22</t>
  </si>
  <si>
    <t>MATRICE VIDEO MULTIFORMATO</t>
  </si>
  <si>
    <t>A-23</t>
  </si>
  <si>
    <t>RACK</t>
    <phoneticPr fontId="0" type="noConversion"/>
  </si>
  <si>
    <t>MONTAGGIO e CABLAGGIO</t>
  </si>
  <si>
    <t>base d'asta</t>
  </si>
  <si>
    <t>PERCENTUALE DI OFFERTA</t>
  </si>
  <si>
    <t>sconto percentuale</t>
  </si>
  <si>
    <t>HARD DISK MULTIMEDIALE</t>
  </si>
  <si>
    <t xml:space="preserve"> Importo unitario IVA Esclusa </t>
  </si>
  <si>
    <t>VIDEOPROIETTORE FULL HD</t>
  </si>
  <si>
    <t>TELO DA PROIEZIONE</t>
  </si>
  <si>
    <t>LETTORE BLU RAY</t>
  </si>
  <si>
    <t>LETTORE VHS / DVD</t>
  </si>
  <si>
    <t>DOCUMENT CAMERA</t>
  </si>
  <si>
    <t>SISTEMA DI CONTROLLO DIGITALE DIFFUSORI</t>
  </si>
  <si>
    <t>CAVI MICROFONICI</t>
  </si>
  <si>
    <t>RACK</t>
  </si>
  <si>
    <t>CONDIZIONATORE DI RETE</t>
  </si>
  <si>
    <t>A-24</t>
  </si>
  <si>
    <t xml:space="preserve">Gara 19/2014 - CIG 5869321CE6
Procedura negoziata sottosoglia con pubblicazione di bando - con aggiudicazione a favore dell’offerta avente il massimo ribasso - per l’affidamento della fornitura di Attrezzatura per videoproiezione e conferenze necessaria per allestire l’Aula Magna della nuova sede di Milano Scuola di Cinema e di Televisione presso la Ex Manifattura Tabacchi, e relativi montaggi e cablaggi
</t>
  </si>
  <si>
    <t>ALLEGATO AL MOE</t>
  </si>
  <si>
    <t>Attenzione: allegato al Moe occorre fornire anche le schede dettagliate di ogni articolo offerto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</si>
</sst>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0.00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4" fontId="3" fillId="2" borderId="1" xfId="1" applyFont="1" applyFill="1" applyBorder="1" applyAlignment="1" applyProtection="1">
      <alignment horizontal="center" vertical="center" wrapText="1"/>
      <protection locked="0"/>
    </xf>
    <xf numFmtId="44" fontId="4" fillId="2" borderId="1" xfId="0" applyNumberFormat="1" applyFont="1" applyFill="1" applyBorder="1" applyAlignment="1" applyProtection="1">
      <alignment horizontal="right" vertical="center" wrapText="1"/>
    </xf>
    <xf numFmtId="44" fontId="0" fillId="2" borderId="1" xfId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8" fontId="0" fillId="0" borderId="0" xfId="0" applyNumberFormat="1"/>
    <xf numFmtId="8" fontId="6" fillId="0" borderId="5" xfId="0" applyNumberFormat="1" applyFont="1" applyBorder="1" applyAlignment="1">
      <alignment horizontal="right" wrapText="1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4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4" fontId="2" fillId="0" borderId="0" xfId="0" applyNumberFormat="1" applyFont="1" applyProtection="1">
      <protection locked="0"/>
    </xf>
    <xf numFmtId="44" fontId="0" fillId="0" borderId="0" xfId="0" applyNumberFormat="1" applyProtection="1">
      <protection locked="0"/>
    </xf>
    <xf numFmtId="164" fontId="0" fillId="0" borderId="0" xfId="2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Normal="100" workbookViewId="0">
      <selection activeCell="F7" sqref="F7"/>
    </sheetView>
  </sheetViews>
  <sheetFormatPr defaultColWidth="13.140625" defaultRowHeight="15"/>
  <cols>
    <col min="1" max="1" width="13.140625" style="15"/>
    <col min="2" max="2" width="44.7109375" style="15" bestFit="1" customWidth="1"/>
    <col min="3" max="3" width="13.140625" style="15"/>
    <col min="4" max="4" width="20.5703125" style="15" bestFit="1" customWidth="1"/>
    <col min="5" max="5" width="18" style="15" bestFit="1" customWidth="1"/>
    <col min="6" max="6" width="43.28515625" style="15" customWidth="1"/>
    <col min="7" max="7" width="15.28515625" style="15" customWidth="1"/>
    <col min="8" max="16384" width="13.140625" style="15"/>
  </cols>
  <sheetData>
    <row r="1" spans="1:8" s="14" customFormat="1" ht="71.25" customHeight="1">
      <c r="A1" s="25" t="s">
        <v>68</v>
      </c>
      <c r="B1" s="25"/>
      <c r="C1" s="25"/>
      <c r="D1" s="25"/>
      <c r="E1" s="25"/>
      <c r="F1" s="25"/>
      <c r="G1" s="25"/>
      <c r="H1" s="25"/>
    </row>
    <row r="2" spans="1:8">
      <c r="A2" s="26" t="s">
        <v>69</v>
      </c>
      <c r="B2" s="26"/>
      <c r="C2" s="26"/>
      <c r="D2" s="26"/>
      <c r="E2" s="26"/>
      <c r="F2" s="26"/>
      <c r="G2" s="26"/>
      <c r="H2" s="26"/>
    </row>
    <row r="3" spans="1:8">
      <c r="A3" s="26" t="s">
        <v>70</v>
      </c>
      <c r="B3" s="26"/>
      <c r="C3" s="26"/>
      <c r="D3" s="26"/>
      <c r="E3" s="26"/>
      <c r="F3" s="26"/>
      <c r="G3" s="26"/>
      <c r="H3" s="26"/>
    </row>
    <row r="5" spans="1:8" ht="51">
      <c r="A5" s="23" t="s">
        <v>0</v>
      </c>
      <c r="B5" s="23" t="s">
        <v>1</v>
      </c>
      <c r="C5" s="23" t="s">
        <v>2</v>
      </c>
      <c r="D5" s="23" t="s">
        <v>3</v>
      </c>
      <c r="E5" s="24" t="s">
        <v>4</v>
      </c>
      <c r="F5" s="1" t="s">
        <v>5</v>
      </c>
      <c r="G5" s="1" t="s">
        <v>6</v>
      </c>
      <c r="H5" s="1" t="s">
        <v>7</v>
      </c>
    </row>
    <row r="6" spans="1:8">
      <c r="A6" s="28" t="s">
        <v>8</v>
      </c>
      <c r="B6" s="28" t="s">
        <v>9</v>
      </c>
      <c r="C6" s="27">
        <v>1</v>
      </c>
      <c r="D6" s="3">
        <v>27000</v>
      </c>
      <c r="E6" s="3">
        <f>+D6*C6</f>
        <v>27000</v>
      </c>
      <c r="F6" s="2"/>
      <c r="G6" s="2"/>
      <c r="H6" s="2">
        <f>+G6*C6</f>
        <v>0</v>
      </c>
    </row>
    <row r="7" spans="1:8">
      <c r="A7" s="28" t="s">
        <v>10</v>
      </c>
      <c r="B7" s="28" t="s">
        <v>11</v>
      </c>
      <c r="C7" s="27">
        <v>1</v>
      </c>
      <c r="D7" s="3">
        <v>1500</v>
      </c>
      <c r="E7" s="3">
        <f t="shared" ref="E7:E29" si="0">+D7*C7</f>
        <v>1500</v>
      </c>
      <c r="F7" s="2"/>
      <c r="G7" s="2"/>
      <c r="H7" s="2">
        <f t="shared" ref="H7:H29" si="1">+G7*C7</f>
        <v>0</v>
      </c>
    </row>
    <row r="8" spans="1:8">
      <c r="A8" s="28" t="s">
        <v>12</v>
      </c>
      <c r="B8" s="28" t="s">
        <v>13</v>
      </c>
      <c r="C8" s="27">
        <v>1</v>
      </c>
      <c r="D8" s="3">
        <v>800</v>
      </c>
      <c r="E8" s="3">
        <f t="shared" si="0"/>
        <v>800</v>
      </c>
      <c r="F8" s="2"/>
      <c r="G8" s="2"/>
      <c r="H8" s="2">
        <f t="shared" si="1"/>
        <v>0</v>
      </c>
    </row>
    <row r="9" spans="1:8">
      <c r="A9" s="28" t="s">
        <v>14</v>
      </c>
      <c r="B9" s="28" t="s">
        <v>15</v>
      </c>
      <c r="C9" s="27">
        <v>1</v>
      </c>
      <c r="D9" s="3">
        <v>400</v>
      </c>
      <c r="E9" s="3">
        <f t="shared" si="0"/>
        <v>400</v>
      </c>
      <c r="F9" s="2"/>
      <c r="G9" s="2"/>
      <c r="H9" s="2">
        <f t="shared" si="1"/>
        <v>0</v>
      </c>
    </row>
    <row r="10" spans="1:8" s="16" customFormat="1">
      <c r="A10" s="28" t="s">
        <v>16</v>
      </c>
      <c r="B10" s="28" t="s">
        <v>56</v>
      </c>
      <c r="C10" s="27">
        <v>1</v>
      </c>
      <c r="D10" s="3">
        <v>500</v>
      </c>
      <c r="E10" s="3">
        <f t="shared" si="0"/>
        <v>500</v>
      </c>
      <c r="F10" s="4"/>
      <c r="G10" s="4"/>
      <c r="H10" s="2">
        <f t="shared" si="1"/>
        <v>0</v>
      </c>
    </row>
    <row r="11" spans="1:8">
      <c r="A11" s="28" t="s">
        <v>17</v>
      </c>
      <c r="B11" s="28" t="s">
        <v>19</v>
      </c>
      <c r="C11" s="27">
        <v>1</v>
      </c>
      <c r="D11" s="3">
        <v>750</v>
      </c>
      <c r="E11" s="3">
        <f t="shared" si="0"/>
        <v>750</v>
      </c>
      <c r="F11" s="4"/>
      <c r="G11" s="4"/>
      <c r="H11" s="2">
        <f t="shared" si="1"/>
        <v>0</v>
      </c>
    </row>
    <row r="12" spans="1:8">
      <c r="A12" s="28" t="s">
        <v>18</v>
      </c>
      <c r="B12" s="28" t="s">
        <v>21</v>
      </c>
      <c r="C12" s="27">
        <v>4</v>
      </c>
      <c r="D12" s="3">
        <v>2600</v>
      </c>
      <c r="E12" s="3">
        <f t="shared" si="0"/>
        <v>10400</v>
      </c>
      <c r="F12" s="2"/>
      <c r="G12" s="2"/>
      <c r="H12" s="2">
        <f t="shared" si="1"/>
        <v>0</v>
      </c>
    </row>
    <row r="13" spans="1:8">
      <c r="A13" s="28" t="s">
        <v>20</v>
      </c>
      <c r="B13" s="28" t="s">
        <v>23</v>
      </c>
      <c r="C13" s="27">
        <v>4</v>
      </c>
      <c r="D13" s="3">
        <v>65</v>
      </c>
      <c r="E13" s="3">
        <f t="shared" si="0"/>
        <v>260</v>
      </c>
      <c r="F13" s="2"/>
      <c r="G13" s="2"/>
      <c r="H13" s="2">
        <f t="shared" si="1"/>
        <v>0</v>
      </c>
    </row>
    <row r="14" spans="1:8">
      <c r="A14" s="28" t="s">
        <v>22</v>
      </c>
      <c r="B14" s="28" t="s">
        <v>25</v>
      </c>
      <c r="C14" s="27">
        <v>2</v>
      </c>
      <c r="D14" s="3">
        <v>3500</v>
      </c>
      <c r="E14" s="3">
        <f t="shared" si="0"/>
        <v>7000</v>
      </c>
      <c r="F14" s="2"/>
      <c r="G14" s="2"/>
      <c r="H14" s="2">
        <f t="shared" si="1"/>
        <v>0</v>
      </c>
    </row>
    <row r="15" spans="1:8">
      <c r="A15" s="28" t="s">
        <v>24</v>
      </c>
      <c r="B15" s="28" t="s">
        <v>27</v>
      </c>
      <c r="C15" s="27">
        <v>2</v>
      </c>
      <c r="D15" s="3">
        <v>65</v>
      </c>
      <c r="E15" s="3">
        <f t="shared" si="0"/>
        <v>130</v>
      </c>
      <c r="F15" s="2"/>
      <c r="G15" s="2"/>
      <c r="H15" s="2">
        <f t="shared" si="1"/>
        <v>0</v>
      </c>
    </row>
    <row r="16" spans="1:8">
      <c r="A16" s="28" t="s">
        <v>26</v>
      </c>
      <c r="B16" s="28" t="s">
        <v>29</v>
      </c>
      <c r="C16" s="27">
        <v>2</v>
      </c>
      <c r="D16" s="3">
        <v>800</v>
      </c>
      <c r="E16" s="3">
        <f t="shared" si="0"/>
        <v>1600</v>
      </c>
      <c r="F16" s="2"/>
      <c r="G16" s="2"/>
      <c r="H16" s="2">
        <f t="shared" si="1"/>
        <v>0</v>
      </c>
    </row>
    <row r="17" spans="1:8">
      <c r="A17" s="28" t="s">
        <v>28</v>
      </c>
      <c r="B17" s="28" t="s">
        <v>31</v>
      </c>
      <c r="C17" s="27">
        <v>2</v>
      </c>
      <c r="D17" s="3">
        <v>56</v>
      </c>
      <c r="E17" s="3">
        <f t="shared" si="0"/>
        <v>112</v>
      </c>
      <c r="F17" s="2"/>
      <c r="G17" s="2"/>
      <c r="H17" s="2">
        <f t="shared" si="1"/>
        <v>0</v>
      </c>
    </row>
    <row r="18" spans="1:8">
      <c r="A18" s="28" t="s">
        <v>30</v>
      </c>
      <c r="B18" s="28" t="s">
        <v>33</v>
      </c>
      <c r="C18" s="27">
        <v>1</v>
      </c>
      <c r="D18" s="3">
        <v>5000</v>
      </c>
      <c r="E18" s="3">
        <f t="shared" si="0"/>
        <v>5000</v>
      </c>
      <c r="F18" s="2"/>
      <c r="G18" s="2"/>
      <c r="H18" s="2">
        <f t="shared" si="1"/>
        <v>0</v>
      </c>
    </row>
    <row r="19" spans="1:8">
      <c r="A19" s="28" t="s">
        <v>32</v>
      </c>
      <c r="B19" s="28" t="s">
        <v>35</v>
      </c>
      <c r="C19" s="27">
        <v>1</v>
      </c>
      <c r="D19" s="3">
        <v>1555</v>
      </c>
      <c r="E19" s="3">
        <f t="shared" si="0"/>
        <v>1555</v>
      </c>
      <c r="F19" s="2"/>
      <c r="G19" s="2"/>
      <c r="H19" s="2">
        <f t="shared" si="1"/>
        <v>0</v>
      </c>
    </row>
    <row r="20" spans="1:8">
      <c r="A20" s="28" t="s">
        <v>34</v>
      </c>
      <c r="B20" s="28" t="s">
        <v>37</v>
      </c>
      <c r="C20" s="27">
        <v>1</v>
      </c>
      <c r="D20" s="3">
        <v>1555</v>
      </c>
      <c r="E20" s="3">
        <f t="shared" si="0"/>
        <v>1555</v>
      </c>
      <c r="F20" s="2"/>
      <c r="G20" s="2"/>
      <c r="H20" s="2">
        <f t="shared" si="1"/>
        <v>0</v>
      </c>
    </row>
    <row r="21" spans="1:8">
      <c r="A21" s="28" t="s">
        <v>36</v>
      </c>
      <c r="B21" s="28" t="s">
        <v>39</v>
      </c>
      <c r="C21" s="27">
        <v>3</v>
      </c>
      <c r="D21" s="3">
        <v>700</v>
      </c>
      <c r="E21" s="3">
        <f t="shared" si="0"/>
        <v>2100</v>
      </c>
      <c r="F21" s="2"/>
      <c r="G21" s="2"/>
      <c r="H21" s="2">
        <f t="shared" si="1"/>
        <v>0</v>
      </c>
    </row>
    <row r="22" spans="1:8">
      <c r="A22" s="28" t="s">
        <v>38</v>
      </c>
      <c r="B22" s="28" t="s">
        <v>41</v>
      </c>
      <c r="C22" s="27">
        <v>3</v>
      </c>
      <c r="D22" s="3">
        <v>50</v>
      </c>
      <c r="E22" s="3">
        <f t="shared" si="0"/>
        <v>150</v>
      </c>
      <c r="F22" s="2"/>
      <c r="G22" s="2"/>
      <c r="H22" s="2">
        <f t="shared" si="1"/>
        <v>0</v>
      </c>
    </row>
    <row r="23" spans="1:8">
      <c r="A23" s="28" t="s">
        <v>40</v>
      </c>
      <c r="B23" s="28" t="s">
        <v>43</v>
      </c>
      <c r="C23" s="27">
        <v>2</v>
      </c>
      <c r="D23" s="3">
        <v>600</v>
      </c>
      <c r="E23" s="3">
        <f t="shared" si="0"/>
        <v>1200</v>
      </c>
      <c r="F23" s="2"/>
      <c r="G23" s="2"/>
      <c r="H23" s="2">
        <f t="shared" si="1"/>
        <v>0</v>
      </c>
    </row>
    <row r="24" spans="1:8">
      <c r="A24" s="28" t="s">
        <v>42</v>
      </c>
      <c r="B24" s="28" t="s">
        <v>45</v>
      </c>
      <c r="C24" s="27">
        <v>2</v>
      </c>
      <c r="D24" s="3">
        <v>600</v>
      </c>
      <c r="E24" s="3">
        <f t="shared" si="0"/>
        <v>1200</v>
      </c>
      <c r="F24" s="2"/>
      <c r="G24" s="2"/>
      <c r="H24" s="2">
        <f t="shared" si="1"/>
        <v>0</v>
      </c>
    </row>
    <row r="25" spans="1:8">
      <c r="A25" s="28" t="s">
        <v>44</v>
      </c>
      <c r="B25" s="28" t="s">
        <v>47</v>
      </c>
      <c r="C25" s="27">
        <v>1</v>
      </c>
      <c r="D25" s="3">
        <v>2165</v>
      </c>
      <c r="E25" s="3">
        <f t="shared" si="0"/>
        <v>2165</v>
      </c>
      <c r="F25" s="2"/>
      <c r="G25" s="2"/>
      <c r="H25" s="2">
        <f t="shared" si="1"/>
        <v>0</v>
      </c>
    </row>
    <row r="26" spans="1:8">
      <c r="A26" s="28" t="s">
        <v>46</v>
      </c>
      <c r="B26" s="28" t="s">
        <v>49</v>
      </c>
      <c r="C26" s="27">
        <v>1</v>
      </c>
      <c r="D26" s="3">
        <v>2400</v>
      </c>
      <c r="E26" s="3">
        <f t="shared" si="0"/>
        <v>2400</v>
      </c>
      <c r="F26" s="2"/>
      <c r="G26" s="2"/>
      <c r="H26" s="2">
        <f t="shared" si="1"/>
        <v>0</v>
      </c>
    </row>
    <row r="27" spans="1:8">
      <c r="A27" s="28" t="s">
        <v>48</v>
      </c>
      <c r="B27" s="28" t="s">
        <v>51</v>
      </c>
      <c r="C27" s="27">
        <v>1</v>
      </c>
      <c r="D27" s="3">
        <v>800</v>
      </c>
      <c r="E27" s="3">
        <f t="shared" si="0"/>
        <v>800</v>
      </c>
      <c r="F27" s="2"/>
      <c r="G27" s="2"/>
      <c r="H27" s="2">
        <f t="shared" si="1"/>
        <v>0</v>
      </c>
    </row>
    <row r="28" spans="1:8">
      <c r="A28" s="28" t="s">
        <v>50</v>
      </c>
      <c r="B28" s="28" t="s">
        <v>66</v>
      </c>
      <c r="C28" s="27">
        <v>1</v>
      </c>
      <c r="D28" s="3">
        <v>470</v>
      </c>
      <c r="E28" s="3">
        <f t="shared" si="0"/>
        <v>470</v>
      </c>
      <c r="F28" s="2"/>
      <c r="G28" s="2"/>
      <c r="H28" s="2">
        <f t="shared" si="1"/>
        <v>0</v>
      </c>
    </row>
    <row r="29" spans="1:8">
      <c r="A29" s="28" t="s">
        <v>67</v>
      </c>
      <c r="B29" s="28" t="s">
        <v>52</v>
      </c>
      <c r="C29" s="27">
        <v>1</v>
      </c>
      <c r="D29" s="3">
        <v>5000</v>
      </c>
      <c r="E29" s="3">
        <f t="shared" si="0"/>
        <v>5000</v>
      </c>
      <c r="F29" s="2"/>
      <c r="G29" s="2"/>
      <c r="H29" s="2">
        <f t="shared" si="1"/>
        <v>0</v>
      </c>
    </row>
    <row r="32" spans="1:8">
      <c r="D32" s="17" t="s">
        <v>53</v>
      </c>
      <c r="E32" s="18">
        <f>SUM(E6:E29)</f>
        <v>74047</v>
      </c>
      <c r="G32" s="17"/>
      <c r="H32" s="19">
        <f>SUM(H6:H29)</f>
        <v>0</v>
      </c>
    </row>
    <row r="33" spans="6:8">
      <c r="F33" s="20"/>
      <c r="H33" s="20"/>
    </row>
    <row r="34" spans="6:8">
      <c r="F34" s="15" t="s">
        <v>54</v>
      </c>
      <c r="H34" s="21">
        <f>+H32/E32</f>
        <v>0</v>
      </c>
    </row>
    <row r="35" spans="6:8">
      <c r="F35" s="15" t="s">
        <v>55</v>
      </c>
      <c r="H35" s="22">
        <f>100%-H34</f>
        <v>1</v>
      </c>
    </row>
    <row r="40" spans="6:8">
      <c r="F40" s="20"/>
    </row>
  </sheetData>
  <protectedRanges>
    <protectedRange sqref="F10:G11" name="Intervallo1"/>
  </protectedRanges>
  <mergeCells count="3">
    <mergeCell ref="A1:H1"/>
    <mergeCell ref="A2:H2"/>
    <mergeCell ref="A3:H3"/>
  </mergeCells>
  <pageMargins left="0.7" right="0.7" top="0.75" bottom="0.75" header="0.3" footer="0.3"/>
  <pageSetup paperSize="9" scale="73" orientation="landscape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opLeftCell="A8" workbookViewId="0">
      <selection activeCell="G26" sqref="G26"/>
    </sheetView>
  </sheetViews>
  <sheetFormatPr defaultRowHeight="15"/>
  <cols>
    <col min="4" max="4" width="24.5703125" customWidth="1"/>
    <col min="6" max="6" width="10.5703125" bestFit="1" customWidth="1"/>
  </cols>
  <sheetData>
    <row r="1" spans="1:5" ht="65.25" thickBot="1">
      <c r="A1" s="5" t="s">
        <v>0</v>
      </c>
      <c r="B1" s="6" t="s">
        <v>1</v>
      </c>
      <c r="C1" s="6" t="s">
        <v>2</v>
      </c>
      <c r="D1" s="6" t="s">
        <v>57</v>
      </c>
    </row>
    <row r="2" spans="1:5" ht="52.5" thickBot="1">
      <c r="A2" s="7" t="s">
        <v>8</v>
      </c>
      <c r="B2" s="8" t="s">
        <v>58</v>
      </c>
      <c r="C2" s="9">
        <v>1</v>
      </c>
      <c r="D2" s="11">
        <v>27000</v>
      </c>
      <c r="E2">
        <f>+D2*C2</f>
        <v>27000</v>
      </c>
    </row>
    <row r="3" spans="1:5" ht="39.75" thickBot="1">
      <c r="A3" s="7" t="s">
        <v>10</v>
      </c>
      <c r="B3" s="8" t="s">
        <v>59</v>
      </c>
      <c r="C3" s="9">
        <v>1</v>
      </c>
      <c r="D3" s="11">
        <v>1000</v>
      </c>
      <c r="E3">
        <f t="shared" ref="E3:E23" si="0">+D3*C3</f>
        <v>1000</v>
      </c>
    </row>
    <row r="4" spans="1:5" ht="39.75" thickBot="1">
      <c r="A4" s="7" t="s">
        <v>12</v>
      </c>
      <c r="B4" s="8" t="s">
        <v>60</v>
      </c>
      <c r="C4" s="9">
        <v>1</v>
      </c>
      <c r="D4" s="11">
        <v>800</v>
      </c>
      <c r="E4">
        <f t="shared" si="0"/>
        <v>800</v>
      </c>
    </row>
    <row r="5" spans="1:5" ht="39.75" thickBot="1">
      <c r="A5" s="7" t="s">
        <v>14</v>
      </c>
      <c r="B5" s="8" t="s">
        <v>61</v>
      </c>
      <c r="C5" s="9">
        <v>1</v>
      </c>
      <c r="D5" s="11">
        <v>400</v>
      </c>
      <c r="E5">
        <f t="shared" si="0"/>
        <v>400</v>
      </c>
    </row>
    <row r="6" spans="1:5" ht="52.5" thickBot="1">
      <c r="A6" s="7" t="s">
        <v>16</v>
      </c>
      <c r="B6" s="8" t="s">
        <v>56</v>
      </c>
      <c r="C6" s="9">
        <v>1</v>
      </c>
      <c r="D6" s="11">
        <v>400</v>
      </c>
      <c r="E6">
        <f t="shared" si="0"/>
        <v>400</v>
      </c>
    </row>
    <row r="7" spans="1:5" ht="39.75" thickBot="1">
      <c r="A7" s="7" t="s">
        <v>17</v>
      </c>
      <c r="B7" s="8" t="s">
        <v>62</v>
      </c>
      <c r="C7" s="9">
        <v>1</v>
      </c>
      <c r="D7" s="11">
        <v>750</v>
      </c>
      <c r="E7">
        <f t="shared" si="0"/>
        <v>750</v>
      </c>
    </row>
    <row r="8" spans="1:5" ht="15.75" thickBot="1">
      <c r="A8" s="7" t="s">
        <v>18</v>
      </c>
      <c r="B8" s="12" t="s">
        <v>21</v>
      </c>
      <c r="C8" s="9">
        <v>4</v>
      </c>
      <c r="D8" s="11">
        <v>1110</v>
      </c>
      <c r="E8">
        <f t="shared" si="0"/>
        <v>4440</v>
      </c>
    </row>
    <row r="9" spans="1:5" ht="15.75" thickBot="1">
      <c r="A9" s="7" t="s">
        <v>20</v>
      </c>
      <c r="B9" s="12" t="s">
        <v>23</v>
      </c>
      <c r="C9" s="9">
        <v>4</v>
      </c>
      <c r="D9" s="11">
        <v>65</v>
      </c>
      <c r="E9">
        <f t="shared" si="0"/>
        <v>260</v>
      </c>
    </row>
    <row r="10" spans="1:5" ht="15.75" thickBot="1">
      <c r="A10" s="7" t="s">
        <v>22</v>
      </c>
      <c r="B10" s="12" t="s">
        <v>25</v>
      </c>
      <c r="C10" s="9">
        <v>2</v>
      </c>
      <c r="D10" s="11">
        <v>2339</v>
      </c>
      <c r="E10">
        <f t="shared" si="0"/>
        <v>4678</v>
      </c>
    </row>
    <row r="11" spans="1:5" ht="51.75" thickBot="1">
      <c r="A11" s="7" t="s">
        <v>24</v>
      </c>
      <c r="B11" s="13" t="s">
        <v>27</v>
      </c>
      <c r="C11" s="9">
        <v>2</v>
      </c>
      <c r="D11" s="11">
        <v>65</v>
      </c>
      <c r="E11">
        <f t="shared" si="0"/>
        <v>130</v>
      </c>
    </row>
    <row r="12" spans="1:5" ht="15.75" thickBot="1">
      <c r="A12" s="7" t="s">
        <v>26</v>
      </c>
      <c r="B12" s="12" t="s">
        <v>29</v>
      </c>
      <c r="C12" s="9">
        <v>2</v>
      </c>
      <c r="D12" s="11">
        <v>774</v>
      </c>
      <c r="E12">
        <f t="shared" si="0"/>
        <v>1548</v>
      </c>
    </row>
    <row r="13" spans="1:5" ht="15.75" thickBot="1">
      <c r="A13" s="7" t="s">
        <v>28</v>
      </c>
      <c r="B13" s="12" t="s">
        <v>31</v>
      </c>
      <c r="C13" s="9">
        <v>2</v>
      </c>
      <c r="D13" s="11">
        <v>56</v>
      </c>
      <c r="E13">
        <f t="shared" si="0"/>
        <v>112</v>
      </c>
    </row>
    <row r="14" spans="1:5" ht="15.75" thickBot="1">
      <c r="A14" s="7" t="s">
        <v>30</v>
      </c>
      <c r="B14" s="12" t="s">
        <v>63</v>
      </c>
      <c r="C14" s="9">
        <v>1</v>
      </c>
      <c r="D14" s="11">
        <v>2097</v>
      </c>
      <c r="E14">
        <f t="shared" si="0"/>
        <v>2097</v>
      </c>
    </row>
    <row r="15" spans="1:5" ht="15.75" thickBot="1">
      <c r="A15" s="7" t="s">
        <v>32</v>
      </c>
      <c r="B15" s="12" t="s">
        <v>35</v>
      </c>
      <c r="C15" s="9">
        <v>1</v>
      </c>
      <c r="D15" s="11">
        <v>1555</v>
      </c>
      <c r="E15">
        <f t="shared" si="0"/>
        <v>1555</v>
      </c>
    </row>
    <row r="16" spans="1:5" ht="15.75" thickBot="1">
      <c r="A16" s="7" t="s">
        <v>34</v>
      </c>
      <c r="B16" s="12" t="s">
        <v>37</v>
      </c>
      <c r="C16" s="9">
        <v>1</v>
      </c>
      <c r="D16" s="11">
        <v>1555</v>
      </c>
      <c r="E16">
        <f t="shared" si="0"/>
        <v>1555</v>
      </c>
    </row>
    <row r="17" spans="1:7" ht="15.75" thickBot="1">
      <c r="A17" s="7" t="s">
        <v>36</v>
      </c>
      <c r="B17" s="12" t="s">
        <v>39</v>
      </c>
      <c r="C17" s="9">
        <v>3</v>
      </c>
      <c r="D17" s="11">
        <v>700</v>
      </c>
      <c r="E17">
        <f t="shared" si="0"/>
        <v>2100</v>
      </c>
    </row>
    <row r="18" spans="1:7" ht="39.75" thickBot="1">
      <c r="A18" s="7" t="s">
        <v>38</v>
      </c>
      <c r="B18" s="8" t="s">
        <v>64</v>
      </c>
      <c r="C18" s="9">
        <v>3</v>
      </c>
      <c r="D18" s="11">
        <v>50</v>
      </c>
      <c r="E18">
        <f t="shared" si="0"/>
        <v>150</v>
      </c>
    </row>
    <row r="19" spans="1:7" ht="15.75" thickBot="1">
      <c r="A19" s="7" t="s">
        <v>40</v>
      </c>
      <c r="B19" s="12" t="s">
        <v>43</v>
      </c>
      <c r="C19" s="9">
        <v>2</v>
      </c>
      <c r="D19" s="11">
        <v>534</v>
      </c>
      <c r="E19">
        <f t="shared" si="0"/>
        <v>1068</v>
      </c>
    </row>
    <row r="20" spans="1:7" ht="15.75" thickBot="1">
      <c r="A20" s="7" t="s">
        <v>42</v>
      </c>
      <c r="B20" s="12" t="s">
        <v>45</v>
      </c>
      <c r="C20" s="9">
        <v>2</v>
      </c>
      <c r="D20" s="11">
        <v>534</v>
      </c>
      <c r="E20">
        <f t="shared" si="0"/>
        <v>1068</v>
      </c>
    </row>
    <row r="21" spans="1:7" ht="15.75" thickBot="1">
      <c r="A21" s="7" t="s">
        <v>44</v>
      </c>
      <c r="B21" s="12" t="s">
        <v>47</v>
      </c>
      <c r="C21" s="9">
        <v>1</v>
      </c>
      <c r="D21" s="11">
        <v>2165</v>
      </c>
      <c r="E21">
        <f t="shared" si="0"/>
        <v>2165</v>
      </c>
    </row>
    <row r="22" spans="1:7" ht="15.75" thickBot="1">
      <c r="A22" s="7" t="s">
        <v>46</v>
      </c>
      <c r="B22" s="12" t="s">
        <v>49</v>
      </c>
      <c r="C22" s="9">
        <v>1</v>
      </c>
      <c r="D22" s="11">
        <v>2184</v>
      </c>
      <c r="E22">
        <f t="shared" si="0"/>
        <v>2184</v>
      </c>
    </row>
    <row r="23" spans="1:7" ht="15.75" thickBot="1">
      <c r="A23" s="7" t="s">
        <v>48</v>
      </c>
      <c r="B23" s="8" t="s">
        <v>65</v>
      </c>
      <c r="C23" s="9">
        <v>1</v>
      </c>
      <c r="D23" s="11">
        <v>667</v>
      </c>
      <c r="E23">
        <f t="shared" si="0"/>
        <v>667</v>
      </c>
    </row>
    <row r="24" spans="1:7" ht="15.75" thickBot="1">
      <c r="A24" s="7" t="s">
        <v>50</v>
      </c>
      <c r="B24" s="12" t="s">
        <v>52</v>
      </c>
      <c r="C24" s="9">
        <v>1</v>
      </c>
      <c r="D24" s="11">
        <v>3500</v>
      </c>
    </row>
    <row r="25" spans="1:7">
      <c r="E25">
        <f>SUM(E2:E24)</f>
        <v>56127</v>
      </c>
      <c r="F25" s="10">
        <f>+E25+D24</f>
        <v>59627</v>
      </c>
      <c r="G25">
        <f>+D24*1%</f>
        <v>35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Fava</dc:creator>
  <cp:lastModifiedBy>Alessandra Fava</cp:lastModifiedBy>
  <cp:lastPrinted>2014-07-24T10:48:06Z</cp:lastPrinted>
  <dcterms:created xsi:type="dcterms:W3CDTF">2014-05-13T09:46:02Z</dcterms:created>
  <dcterms:modified xsi:type="dcterms:W3CDTF">2014-07-24T12:32:50Z</dcterms:modified>
</cp:coreProperties>
</file>