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440" windowHeight="11040"/>
  </bookViews>
  <sheets>
    <sheet name="Foglio1" sheetId="1" r:id="rId1"/>
    <sheet name="Foglio2" sheetId="2" r:id="rId2"/>
    <sheet name="Foglio3" sheetId="3" r:id="rId3"/>
  </sheets>
  <calcPr calcId="125725" concurrentCalc="0"/>
</workbook>
</file>

<file path=xl/calcChain.xml><?xml version="1.0" encoding="utf-8"?>
<calcChain xmlns="http://schemas.openxmlformats.org/spreadsheetml/2006/main">
  <c r="F39" i="1"/>
  <c r="I39"/>
  <c r="F38"/>
  <c r="I38"/>
  <c r="F11"/>
  <c r="I11"/>
  <c r="F35"/>
  <c r="I35"/>
  <c r="F34"/>
  <c r="I34"/>
  <c r="F33"/>
  <c r="I33"/>
  <c r="F32"/>
  <c r="I32"/>
  <c r="F31"/>
  <c r="I31"/>
  <c r="F30"/>
  <c r="I30"/>
  <c r="F29"/>
  <c r="I29"/>
  <c r="F28"/>
  <c r="I28"/>
  <c r="F27"/>
  <c r="I27"/>
  <c r="F26"/>
  <c r="I26"/>
  <c r="F25"/>
  <c r="I25"/>
  <c r="F24"/>
  <c r="F23"/>
  <c r="F22"/>
  <c r="F21"/>
  <c r="F20"/>
  <c r="I24"/>
  <c r="I23"/>
  <c r="I22"/>
  <c r="I21"/>
  <c r="I20"/>
  <c r="F17"/>
  <c r="I17"/>
  <c r="F14"/>
  <c r="I14"/>
  <c r="F13"/>
  <c r="I13"/>
  <c r="I19"/>
  <c r="F19"/>
  <c r="F9"/>
  <c r="I9"/>
  <c r="I37"/>
  <c r="F37"/>
  <c r="I36"/>
  <c r="F36"/>
  <c r="I18"/>
  <c r="F18"/>
  <c r="I16"/>
  <c r="F16"/>
  <c r="I15"/>
  <c r="F15"/>
  <c r="I12"/>
  <c r="F12"/>
  <c r="I10"/>
  <c r="F10"/>
  <c r="I8"/>
  <c r="F8"/>
  <c r="I7"/>
  <c r="F7"/>
  <c r="I6"/>
  <c r="F6"/>
  <c r="I5"/>
  <c r="I41"/>
  <c r="F5"/>
  <c r="F41"/>
  <c r="I43"/>
  <c r="I44"/>
</calcChain>
</file>

<file path=xl/sharedStrings.xml><?xml version="1.0" encoding="utf-8"?>
<sst xmlns="http://schemas.openxmlformats.org/spreadsheetml/2006/main" count="119" uniqueCount="72">
  <si>
    <t>Articolo</t>
  </si>
  <si>
    <t>Categoria</t>
  </si>
  <si>
    <t>Tipologia</t>
    <phoneticPr fontId="0" type="noConversion"/>
  </si>
  <si>
    <t>Quantità indicativa e non esaustiva</t>
  </si>
  <si>
    <t>Importo unitario IVA Esclusa</t>
  </si>
  <si>
    <t>Importo totale IVA Esclusa</t>
  </si>
  <si>
    <t>Prezzo unitario offerto (esclusa IVA)</t>
  </si>
  <si>
    <t>Costo Complessivo (iva esclusa)</t>
  </si>
  <si>
    <t>Gruppo di continuità</t>
  </si>
  <si>
    <t>Switch</t>
  </si>
  <si>
    <t>Rack Dati</t>
  </si>
  <si>
    <t>PC</t>
  </si>
  <si>
    <t>Sistema Videoconferenza</t>
  </si>
  <si>
    <t>Monitor Digital Signage</t>
  </si>
  <si>
    <t>Workstation</t>
  </si>
  <si>
    <t xml:space="preserve">IMAC </t>
  </si>
  <si>
    <t>Bretelle in rame</t>
  </si>
  <si>
    <t>base d'asta</t>
  </si>
  <si>
    <t>PERCENTUALE DI OFFERTA</t>
  </si>
  <si>
    <t>sconto percentuale</t>
  </si>
  <si>
    <t>Monitor PC</t>
  </si>
  <si>
    <t>Macbook Pro 15" Retina Display</t>
  </si>
  <si>
    <t>Hard Disk Multimediale</t>
  </si>
  <si>
    <t>UPS Armadio di Piano</t>
  </si>
  <si>
    <t>Monitor Workstation</t>
  </si>
  <si>
    <t>WI-FI</t>
  </si>
  <si>
    <t>SWITCH</t>
  </si>
  <si>
    <t>Accessori SWITCH</t>
  </si>
  <si>
    <t>Bretelle fibra ottica</t>
  </si>
  <si>
    <t>Masterizzatori BluRay interni e software di masterizzazione</t>
  </si>
  <si>
    <t>Marca e Modello offerto</t>
  </si>
  <si>
    <t>PC Portatile</t>
  </si>
  <si>
    <t>Software Post Audio</t>
  </si>
  <si>
    <t>Software Loudness meter</t>
  </si>
  <si>
    <t>ALLEGATO E2 PARTE INTEGRANTE DEL MOE</t>
  </si>
  <si>
    <t>E-1</t>
  </si>
  <si>
    <t>E-2</t>
  </si>
  <si>
    <t>E-3</t>
  </si>
  <si>
    <t>E-4</t>
  </si>
  <si>
    <t>E-5</t>
  </si>
  <si>
    <t>E-6</t>
  </si>
  <si>
    <t>E-7</t>
  </si>
  <si>
    <t>E-8</t>
  </si>
  <si>
    <t>E-9</t>
  </si>
  <si>
    <t>E-10</t>
  </si>
  <si>
    <t>E-11</t>
  </si>
  <si>
    <t>E-12</t>
  </si>
  <si>
    <t>E-13</t>
  </si>
  <si>
    <t>E-14</t>
  </si>
  <si>
    <t>E-15</t>
  </si>
  <si>
    <t>E-16</t>
  </si>
  <si>
    <t>E-17</t>
  </si>
  <si>
    <t>E-18</t>
  </si>
  <si>
    <t>E-19</t>
  </si>
  <si>
    <t>E-20</t>
  </si>
  <si>
    <t>E-21</t>
  </si>
  <si>
    <t>E-22</t>
  </si>
  <si>
    <t>E-23</t>
  </si>
  <si>
    <t>E-24</t>
  </si>
  <si>
    <t>E-25</t>
  </si>
  <si>
    <t>E-26</t>
  </si>
  <si>
    <t>E-27</t>
  </si>
  <si>
    <t>E-28</t>
  </si>
  <si>
    <t>E-29</t>
  </si>
  <si>
    <t>E-30</t>
  </si>
  <si>
    <t>E-31</t>
  </si>
  <si>
    <t>E-32</t>
  </si>
  <si>
    <t>E-33</t>
  </si>
  <si>
    <t>E-34</t>
  </si>
  <si>
    <t>E-35</t>
  </si>
  <si>
    <t>E</t>
  </si>
  <si>
    <t xml:space="preserve">Procedura aperta soprasoglia - con aggiudicazione a favore del prezzo più basso – in 5 lotti - 
per l’affidamento della fornitura di Attrezzatura didattica necessaria per allestire la nuova sede di Milano Scuola di Cinema e di Televisione presso la Ex Manifattura Tabacchi
Lotto 5 - CIG 57715387D2 -  Informatica
</t>
  </si>
</sst>
</file>

<file path=xl/styles.xml><?xml version="1.0" encoding="utf-8"?>
<styleSheet xmlns="http://schemas.openxmlformats.org/spreadsheetml/2006/main">
  <numFmts count="2">
    <numFmt numFmtId="44" formatCode="_-&quot;€&quot;\ * #,##0.00_-;\-&quot;€&quot;\ * #,##0.00_-;_-&quot;€&quot;\ * &quot;-&quot;??_-;_-@_-"/>
    <numFmt numFmtId="164" formatCode="0.000%"/>
  </numFmts>
  <fonts count="8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indexed="8"/>
      <name val="Helv"/>
    </font>
    <font>
      <sz val="10"/>
      <name val="Arial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22">
    <xf numFmtId="0" fontId="0" fillId="0" borderId="0" xfId="0"/>
    <xf numFmtId="44" fontId="1" fillId="2" borderId="1" xfId="2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 shrinkToFit="1" readingOrder="1"/>
    </xf>
    <xf numFmtId="44" fontId="3" fillId="2" borderId="1" xfId="0" applyNumberFormat="1" applyFont="1" applyFill="1" applyBorder="1" applyAlignment="1" applyProtection="1">
      <alignment horizontal="right" vertical="center" wrapText="1"/>
    </xf>
    <xf numFmtId="44" fontId="1" fillId="0" borderId="0" xfId="0" applyNumberFormat="1" applyFont="1" applyFill="1" applyBorder="1" applyAlignment="1" applyProtection="1">
      <alignment horizontal="right" vertical="center" wrapText="1"/>
    </xf>
    <xf numFmtId="0" fontId="6" fillId="0" borderId="0" xfId="0" applyFont="1" applyAlignment="1" applyProtection="1">
      <alignment horizontal="center" vertical="top" wrapText="1"/>
    </xf>
    <xf numFmtId="0" fontId="0" fillId="0" borderId="0" xfId="0" applyAlignment="1" applyProtection="1">
      <alignment vertical="top"/>
    </xf>
    <xf numFmtId="0" fontId="6" fillId="0" borderId="0" xfId="0" applyFont="1" applyAlignment="1" applyProtection="1">
      <alignment horizontal="center"/>
    </xf>
    <xf numFmtId="0" fontId="0" fillId="0" borderId="0" xfId="0" applyProtection="1"/>
    <xf numFmtId="0" fontId="1" fillId="2" borderId="1" xfId="0" applyFont="1" applyFill="1" applyBorder="1" applyAlignment="1" applyProtection="1">
      <alignment horizontal="center" vertical="center" wrapText="1"/>
    </xf>
    <xf numFmtId="44" fontId="1" fillId="2" borderId="1" xfId="2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right" vertical="center" wrapText="1"/>
    </xf>
    <xf numFmtId="0" fontId="7" fillId="2" borderId="1" xfId="0" applyFont="1" applyFill="1" applyBorder="1" applyAlignment="1" applyProtection="1">
      <alignment horizontal="center"/>
    </xf>
    <xf numFmtId="0" fontId="7" fillId="2" borderId="1" xfId="0" applyFont="1" applyFill="1" applyBorder="1" applyAlignment="1" applyProtection="1">
      <alignment horizontal="left"/>
    </xf>
    <xf numFmtId="0" fontId="1" fillId="2" borderId="2" xfId="0" applyFont="1" applyFill="1" applyBorder="1" applyAlignment="1" applyProtection="1">
      <alignment horizontal="center" vertical="center" wrapText="1" shrinkToFit="1" readingOrder="1"/>
    </xf>
    <xf numFmtId="0" fontId="6" fillId="0" borderId="0" xfId="0" applyFont="1" applyProtection="1"/>
    <xf numFmtId="0" fontId="2" fillId="2" borderId="1" xfId="0" applyFont="1" applyFill="1" applyBorder="1" applyAlignment="1" applyProtection="1">
      <alignment horizontal="center"/>
    </xf>
    <xf numFmtId="44" fontId="6" fillId="0" borderId="0" xfId="0" applyNumberFormat="1" applyFont="1" applyProtection="1"/>
    <xf numFmtId="44" fontId="0" fillId="0" borderId="0" xfId="0" applyNumberFormat="1" applyProtection="1"/>
    <xf numFmtId="164" fontId="5" fillId="0" borderId="0" xfId="1" applyNumberFormat="1" applyFont="1" applyProtection="1"/>
    <xf numFmtId="164" fontId="0" fillId="0" borderId="0" xfId="0" applyNumberFormat="1" applyProtection="1"/>
    <xf numFmtId="44" fontId="3" fillId="2" borderId="1" xfId="0" applyNumberFormat="1" applyFont="1" applyFill="1" applyBorder="1" applyAlignment="1" applyProtection="1">
      <alignment horizontal="right" vertical="center" wrapText="1"/>
      <protection locked="0"/>
    </xf>
  </cellXfs>
  <cellStyles count="3">
    <cellStyle name="Normale" xfId="0" builtinId="0"/>
    <cellStyle name="Percentuale" xfId="1" builtinId="5"/>
    <cellStyle name="Valuta" xfId="2" builtin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tabSelected="1" topLeftCell="A28" zoomScaleNormal="100" workbookViewId="0">
      <selection activeCell="G34" sqref="G34"/>
    </sheetView>
  </sheetViews>
  <sheetFormatPr defaultColWidth="13.140625" defaultRowHeight="15"/>
  <cols>
    <col min="1" max="1" width="13.140625" style="8"/>
    <col min="2" max="2" width="56.42578125" style="8" bestFit="1" customWidth="1"/>
    <col min="3" max="5" width="13.140625" style="8"/>
    <col min="6" max="6" width="13.85546875" style="8" customWidth="1"/>
    <col min="7" max="7" width="46.85546875" style="8" customWidth="1"/>
    <col min="8" max="16384" width="13.140625" style="8"/>
  </cols>
  <sheetData>
    <row r="1" spans="1:9" s="6" customFormat="1" ht="77.25" customHeight="1">
      <c r="A1" s="5" t="s">
        <v>71</v>
      </c>
      <c r="B1" s="5"/>
      <c r="C1" s="5"/>
      <c r="D1" s="5"/>
      <c r="E1" s="5"/>
      <c r="F1" s="5"/>
      <c r="G1" s="5"/>
      <c r="H1" s="5"/>
      <c r="I1" s="5"/>
    </row>
    <row r="2" spans="1:9">
      <c r="A2" s="7" t="s">
        <v>34</v>
      </c>
      <c r="B2" s="7"/>
      <c r="C2" s="7"/>
      <c r="D2" s="7"/>
      <c r="E2" s="7"/>
      <c r="F2" s="7"/>
      <c r="G2" s="7"/>
      <c r="H2" s="7"/>
      <c r="I2" s="7"/>
    </row>
    <row r="4" spans="1:9" ht="51">
      <c r="A4" s="9" t="s">
        <v>0</v>
      </c>
      <c r="B4" s="9" t="s">
        <v>1</v>
      </c>
      <c r="C4" s="9" t="s">
        <v>2</v>
      </c>
      <c r="D4" s="9" t="s">
        <v>3</v>
      </c>
      <c r="E4" s="10" t="s">
        <v>4</v>
      </c>
      <c r="F4" s="11" t="s">
        <v>5</v>
      </c>
      <c r="G4" s="9" t="s">
        <v>30</v>
      </c>
      <c r="H4" s="9" t="s">
        <v>6</v>
      </c>
      <c r="I4" s="9" t="s">
        <v>7</v>
      </c>
    </row>
    <row r="5" spans="1:9" s="15" customFormat="1">
      <c r="A5" s="12" t="s">
        <v>35</v>
      </c>
      <c r="B5" s="13" t="s">
        <v>8</v>
      </c>
      <c r="C5" s="14" t="s">
        <v>70</v>
      </c>
      <c r="D5" s="2">
        <v>1</v>
      </c>
      <c r="E5" s="3">
        <v>8220</v>
      </c>
      <c r="F5" s="3">
        <f>+D5*E5</f>
        <v>8220</v>
      </c>
      <c r="G5" s="21"/>
      <c r="H5" s="1"/>
      <c r="I5" s="1">
        <f t="shared" ref="I5:I39" si="0">+D5*H5</f>
        <v>0</v>
      </c>
    </row>
    <row r="6" spans="1:9">
      <c r="A6" s="12" t="s">
        <v>36</v>
      </c>
      <c r="B6" s="13" t="s">
        <v>9</v>
      </c>
      <c r="C6" s="14" t="s">
        <v>70</v>
      </c>
      <c r="D6" s="2">
        <v>2</v>
      </c>
      <c r="E6" s="3">
        <v>5244</v>
      </c>
      <c r="F6" s="3">
        <f t="shared" ref="F6:F39" si="1">+D6*E6</f>
        <v>10488</v>
      </c>
      <c r="G6" s="21"/>
      <c r="H6" s="1"/>
      <c r="I6" s="1">
        <f t="shared" si="0"/>
        <v>0</v>
      </c>
    </row>
    <row r="7" spans="1:9">
      <c r="A7" s="12" t="s">
        <v>37</v>
      </c>
      <c r="B7" s="13" t="s">
        <v>10</v>
      </c>
      <c r="C7" s="14" t="s">
        <v>70</v>
      </c>
      <c r="D7" s="2">
        <v>2</v>
      </c>
      <c r="E7" s="3">
        <v>2344</v>
      </c>
      <c r="F7" s="3">
        <f t="shared" si="1"/>
        <v>4688</v>
      </c>
      <c r="G7" s="21"/>
      <c r="H7" s="1"/>
      <c r="I7" s="1">
        <f t="shared" si="0"/>
        <v>0</v>
      </c>
    </row>
    <row r="8" spans="1:9">
      <c r="A8" s="12" t="s">
        <v>38</v>
      </c>
      <c r="B8" s="13" t="s">
        <v>11</v>
      </c>
      <c r="C8" s="14" t="s">
        <v>70</v>
      </c>
      <c r="D8" s="2">
        <v>10</v>
      </c>
      <c r="E8" s="3">
        <v>1099</v>
      </c>
      <c r="F8" s="3">
        <f t="shared" si="1"/>
        <v>10990</v>
      </c>
      <c r="G8" s="21"/>
      <c r="H8" s="1"/>
      <c r="I8" s="1">
        <f t="shared" si="0"/>
        <v>0</v>
      </c>
    </row>
    <row r="9" spans="1:9">
      <c r="A9" s="12" t="s">
        <v>39</v>
      </c>
      <c r="B9" s="13" t="s">
        <v>20</v>
      </c>
      <c r="C9" s="14" t="s">
        <v>70</v>
      </c>
      <c r="D9" s="2">
        <v>10</v>
      </c>
      <c r="E9" s="3">
        <v>213</v>
      </c>
      <c r="F9" s="3">
        <f t="shared" si="1"/>
        <v>2130</v>
      </c>
      <c r="G9" s="21"/>
      <c r="H9" s="1"/>
      <c r="I9" s="1">
        <f t="shared" si="0"/>
        <v>0</v>
      </c>
    </row>
    <row r="10" spans="1:9">
      <c r="A10" s="12" t="s">
        <v>40</v>
      </c>
      <c r="B10" s="13" t="s">
        <v>29</v>
      </c>
      <c r="C10" s="14" t="s">
        <v>70</v>
      </c>
      <c r="D10" s="2">
        <v>2</v>
      </c>
      <c r="E10" s="3">
        <v>185</v>
      </c>
      <c r="F10" s="3">
        <f t="shared" si="1"/>
        <v>370</v>
      </c>
      <c r="G10" s="21"/>
      <c r="H10" s="1"/>
      <c r="I10" s="1">
        <f t="shared" si="0"/>
        <v>0</v>
      </c>
    </row>
    <row r="11" spans="1:9">
      <c r="A11" s="12" t="s">
        <v>41</v>
      </c>
      <c r="B11" s="13" t="s">
        <v>31</v>
      </c>
      <c r="C11" s="14" t="s">
        <v>70</v>
      </c>
      <c r="D11" s="2">
        <v>2</v>
      </c>
      <c r="E11" s="3">
        <v>1750</v>
      </c>
      <c r="F11" s="3">
        <f t="shared" si="1"/>
        <v>3500</v>
      </c>
      <c r="G11" s="21"/>
      <c r="H11" s="1"/>
      <c r="I11" s="1">
        <f t="shared" si="0"/>
        <v>0</v>
      </c>
    </row>
    <row r="12" spans="1:9">
      <c r="A12" s="12" t="s">
        <v>42</v>
      </c>
      <c r="B12" s="13" t="s">
        <v>12</v>
      </c>
      <c r="C12" s="14" t="s">
        <v>70</v>
      </c>
      <c r="D12" s="2">
        <v>1</v>
      </c>
      <c r="E12" s="3">
        <v>3680</v>
      </c>
      <c r="F12" s="3">
        <f t="shared" si="1"/>
        <v>3680</v>
      </c>
      <c r="G12" s="21"/>
      <c r="H12" s="1"/>
      <c r="I12" s="1">
        <f t="shared" si="0"/>
        <v>0</v>
      </c>
    </row>
    <row r="13" spans="1:9">
      <c r="A13" s="12" t="s">
        <v>43</v>
      </c>
      <c r="B13" s="13" t="s">
        <v>22</v>
      </c>
      <c r="C13" s="14" t="s">
        <v>70</v>
      </c>
      <c r="D13" s="2">
        <v>1</v>
      </c>
      <c r="E13" s="3">
        <v>229</v>
      </c>
      <c r="F13" s="3">
        <f t="shared" si="1"/>
        <v>229</v>
      </c>
      <c r="G13" s="21"/>
      <c r="H13" s="1"/>
      <c r="I13" s="1">
        <f t="shared" si="0"/>
        <v>0</v>
      </c>
    </row>
    <row r="14" spans="1:9">
      <c r="A14" s="12" t="s">
        <v>44</v>
      </c>
      <c r="B14" s="13" t="s">
        <v>23</v>
      </c>
      <c r="C14" s="14" t="s">
        <v>70</v>
      </c>
      <c r="D14" s="2">
        <v>2</v>
      </c>
      <c r="E14" s="3">
        <v>1197</v>
      </c>
      <c r="F14" s="3">
        <f t="shared" si="1"/>
        <v>2394</v>
      </c>
      <c r="G14" s="21"/>
      <c r="H14" s="1"/>
      <c r="I14" s="1">
        <f t="shared" si="0"/>
        <v>0</v>
      </c>
    </row>
    <row r="15" spans="1:9">
      <c r="A15" s="12" t="s">
        <v>45</v>
      </c>
      <c r="B15" s="13" t="s">
        <v>13</v>
      </c>
      <c r="C15" s="14" t="s">
        <v>70</v>
      </c>
      <c r="D15" s="2">
        <v>1</v>
      </c>
      <c r="E15" s="3">
        <v>1314</v>
      </c>
      <c r="F15" s="3">
        <f t="shared" si="1"/>
        <v>1314</v>
      </c>
      <c r="G15" s="21"/>
      <c r="H15" s="1"/>
      <c r="I15" s="1">
        <f t="shared" si="0"/>
        <v>0</v>
      </c>
    </row>
    <row r="16" spans="1:9">
      <c r="A16" s="12" t="s">
        <v>46</v>
      </c>
      <c r="B16" s="13" t="s">
        <v>14</v>
      </c>
      <c r="C16" s="14" t="s">
        <v>70</v>
      </c>
      <c r="D16" s="2">
        <v>13</v>
      </c>
      <c r="E16" s="3">
        <v>4103</v>
      </c>
      <c r="F16" s="3">
        <f>D16*E16</f>
        <v>53339</v>
      </c>
      <c r="G16" s="21"/>
      <c r="H16" s="1"/>
      <c r="I16" s="1">
        <f t="shared" si="0"/>
        <v>0</v>
      </c>
    </row>
    <row r="17" spans="1:9">
      <c r="A17" s="12" t="s">
        <v>47</v>
      </c>
      <c r="B17" s="13" t="s">
        <v>24</v>
      </c>
      <c r="C17" s="14" t="s">
        <v>70</v>
      </c>
      <c r="D17" s="2">
        <v>26</v>
      </c>
      <c r="E17" s="3">
        <v>820</v>
      </c>
      <c r="F17" s="3">
        <f>D17*E17</f>
        <v>21320</v>
      </c>
      <c r="G17" s="21"/>
      <c r="H17" s="1"/>
      <c r="I17" s="1">
        <f t="shared" si="0"/>
        <v>0</v>
      </c>
    </row>
    <row r="18" spans="1:9">
      <c r="A18" s="12" t="s">
        <v>48</v>
      </c>
      <c r="B18" s="13" t="s">
        <v>15</v>
      </c>
      <c r="C18" s="14" t="s">
        <v>70</v>
      </c>
      <c r="D18" s="2">
        <v>14</v>
      </c>
      <c r="E18" s="3">
        <v>2686</v>
      </c>
      <c r="F18" s="3">
        <f t="shared" si="1"/>
        <v>37604</v>
      </c>
      <c r="G18" s="21"/>
      <c r="H18" s="1"/>
      <c r="I18" s="1">
        <f t="shared" si="0"/>
        <v>0</v>
      </c>
    </row>
    <row r="19" spans="1:9">
      <c r="A19" s="12" t="s">
        <v>49</v>
      </c>
      <c r="B19" s="13" t="s">
        <v>21</v>
      </c>
      <c r="C19" s="14" t="s">
        <v>70</v>
      </c>
      <c r="D19" s="2">
        <v>2</v>
      </c>
      <c r="E19" s="3">
        <v>2739</v>
      </c>
      <c r="F19" s="3">
        <f t="shared" si="1"/>
        <v>5478</v>
      </c>
      <c r="G19" s="21"/>
      <c r="H19" s="1"/>
      <c r="I19" s="1">
        <f t="shared" si="0"/>
        <v>0</v>
      </c>
    </row>
    <row r="20" spans="1:9">
      <c r="A20" s="12" t="s">
        <v>50</v>
      </c>
      <c r="B20" s="13" t="s">
        <v>25</v>
      </c>
      <c r="C20" s="14" t="s">
        <v>70</v>
      </c>
      <c r="D20" s="2">
        <v>6</v>
      </c>
      <c r="E20" s="3">
        <v>1633</v>
      </c>
      <c r="F20" s="3">
        <f t="shared" si="1"/>
        <v>9798</v>
      </c>
      <c r="G20" s="21"/>
      <c r="H20" s="1"/>
      <c r="I20" s="1">
        <f t="shared" si="0"/>
        <v>0</v>
      </c>
    </row>
    <row r="21" spans="1:9">
      <c r="A21" s="12" t="s">
        <v>51</v>
      </c>
      <c r="B21" s="13" t="s">
        <v>26</v>
      </c>
      <c r="C21" s="14" t="s">
        <v>70</v>
      </c>
      <c r="D21" s="2">
        <v>1</v>
      </c>
      <c r="E21" s="3">
        <v>4033</v>
      </c>
      <c r="F21" s="3">
        <f t="shared" si="1"/>
        <v>4033</v>
      </c>
      <c r="G21" s="21"/>
      <c r="H21" s="1"/>
      <c r="I21" s="1">
        <f t="shared" si="0"/>
        <v>0</v>
      </c>
    </row>
    <row r="22" spans="1:9">
      <c r="A22" s="12" t="s">
        <v>52</v>
      </c>
      <c r="B22" s="13" t="s">
        <v>26</v>
      </c>
      <c r="C22" s="14" t="s">
        <v>70</v>
      </c>
      <c r="D22" s="2">
        <v>1</v>
      </c>
      <c r="E22" s="3">
        <v>5378</v>
      </c>
      <c r="F22" s="3">
        <f t="shared" si="1"/>
        <v>5378</v>
      </c>
      <c r="G22" s="21"/>
      <c r="H22" s="1"/>
      <c r="I22" s="1">
        <f t="shared" si="0"/>
        <v>0</v>
      </c>
    </row>
    <row r="23" spans="1:9">
      <c r="A23" s="12" t="s">
        <v>53</v>
      </c>
      <c r="B23" s="13" t="s">
        <v>26</v>
      </c>
      <c r="C23" s="14" t="s">
        <v>70</v>
      </c>
      <c r="D23" s="2">
        <v>3</v>
      </c>
      <c r="E23" s="3">
        <v>6340</v>
      </c>
      <c r="F23" s="3">
        <f t="shared" si="1"/>
        <v>19020</v>
      </c>
      <c r="G23" s="21"/>
      <c r="H23" s="1"/>
      <c r="I23" s="1">
        <f t="shared" si="0"/>
        <v>0</v>
      </c>
    </row>
    <row r="24" spans="1:9">
      <c r="A24" s="12" t="s">
        <v>54</v>
      </c>
      <c r="B24" s="13" t="s">
        <v>26</v>
      </c>
      <c r="C24" s="14" t="s">
        <v>70</v>
      </c>
      <c r="D24" s="2">
        <v>1</v>
      </c>
      <c r="E24" s="3">
        <v>11648</v>
      </c>
      <c r="F24" s="3">
        <f t="shared" si="1"/>
        <v>11648</v>
      </c>
      <c r="G24" s="21"/>
      <c r="H24" s="1"/>
      <c r="I24" s="1">
        <f t="shared" si="0"/>
        <v>0</v>
      </c>
    </row>
    <row r="25" spans="1:9">
      <c r="A25" s="12" t="s">
        <v>55</v>
      </c>
      <c r="B25" s="13" t="s">
        <v>27</v>
      </c>
      <c r="C25" s="14" t="s">
        <v>70</v>
      </c>
      <c r="D25" s="2">
        <v>12</v>
      </c>
      <c r="E25" s="3">
        <v>999</v>
      </c>
      <c r="F25" s="3">
        <f t="shared" si="1"/>
        <v>11988</v>
      </c>
      <c r="G25" s="21"/>
      <c r="H25" s="1"/>
      <c r="I25" s="1">
        <f t="shared" si="0"/>
        <v>0</v>
      </c>
    </row>
    <row r="26" spans="1:9">
      <c r="A26" s="12" t="s">
        <v>56</v>
      </c>
      <c r="B26" s="13" t="s">
        <v>28</v>
      </c>
      <c r="C26" s="14" t="s">
        <v>70</v>
      </c>
      <c r="D26" s="2">
        <v>20</v>
      </c>
      <c r="E26" s="3">
        <v>12</v>
      </c>
      <c r="F26" s="3">
        <f t="shared" si="1"/>
        <v>240</v>
      </c>
      <c r="G26" s="21"/>
      <c r="H26" s="1"/>
      <c r="I26" s="1">
        <f t="shared" si="0"/>
        <v>0</v>
      </c>
    </row>
    <row r="27" spans="1:9">
      <c r="A27" s="12" t="s">
        <v>57</v>
      </c>
      <c r="B27" s="13" t="s">
        <v>28</v>
      </c>
      <c r="C27" s="14" t="s">
        <v>70</v>
      </c>
      <c r="D27" s="2">
        <v>50</v>
      </c>
      <c r="E27" s="3">
        <v>22</v>
      </c>
      <c r="F27" s="3">
        <f t="shared" si="1"/>
        <v>1100</v>
      </c>
      <c r="G27" s="21"/>
      <c r="H27" s="1"/>
      <c r="I27" s="1">
        <f t="shared" si="0"/>
        <v>0</v>
      </c>
    </row>
    <row r="28" spans="1:9">
      <c r="A28" s="12" t="s">
        <v>58</v>
      </c>
      <c r="B28" s="13" t="s">
        <v>16</v>
      </c>
      <c r="C28" s="14" t="s">
        <v>70</v>
      </c>
      <c r="D28" s="2">
        <v>100</v>
      </c>
      <c r="E28" s="3">
        <v>1</v>
      </c>
      <c r="F28" s="3">
        <f t="shared" si="1"/>
        <v>100</v>
      </c>
      <c r="G28" s="21"/>
      <c r="H28" s="1"/>
      <c r="I28" s="1">
        <f t="shared" si="0"/>
        <v>0</v>
      </c>
    </row>
    <row r="29" spans="1:9">
      <c r="A29" s="12" t="s">
        <v>59</v>
      </c>
      <c r="B29" s="13" t="s">
        <v>16</v>
      </c>
      <c r="C29" s="14" t="s">
        <v>70</v>
      </c>
      <c r="D29" s="2">
        <v>20</v>
      </c>
      <c r="E29" s="3">
        <v>1.1000000000000001</v>
      </c>
      <c r="F29" s="3">
        <f t="shared" si="1"/>
        <v>22</v>
      </c>
      <c r="G29" s="21"/>
      <c r="H29" s="1"/>
      <c r="I29" s="1">
        <f t="shared" si="0"/>
        <v>0</v>
      </c>
    </row>
    <row r="30" spans="1:9">
      <c r="A30" s="12" t="s">
        <v>60</v>
      </c>
      <c r="B30" s="13" t="s">
        <v>16</v>
      </c>
      <c r="C30" s="14" t="s">
        <v>70</v>
      </c>
      <c r="D30" s="2">
        <v>50</v>
      </c>
      <c r="E30" s="3">
        <v>1.3</v>
      </c>
      <c r="F30" s="3">
        <f t="shared" si="1"/>
        <v>65</v>
      </c>
      <c r="G30" s="21"/>
      <c r="H30" s="1"/>
      <c r="I30" s="1">
        <f t="shared" si="0"/>
        <v>0</v>
      </c>
    </row>
    <row r="31" spans="1:9">
      <c r="A31" s="12" t="s">
        <v>61</v>
      </c>
      <c r="B31" s="13" t="s">
        <v>16</v>
      </c>
      <c r="C31" s="14" t="s">
        <v>70</v>
      </c>
      <c r="D31" s="2">
        <v>30</v>
      </c>
      <c r="E31" s="3">
        <v>2.2000000000000002</v>
      </c>
      <c r="F31" s="3">
        <f t="shared" si="1"/>
        <v>66</v>
      </c>
      <c r="G31" s="21"/>
      <c r="H31" s="1"/>
      <c r="I31" s="1">
        <f t="shared" si="0"/>
        <v>0</v>
      </c>
    </row>
    <row r="32" spans="1:9">
      <c r="A32" s="12" t="s">
        <v>62</v>
      </c>
      <c r="B32" s="13" t="s">
        <v>16</v>
      </c>
      <c r="C32" s="14" t="s">
        <v>70</v>
      </c>
      <c r="D32" s="2">
        <v>5</v>
      </c>
      <c r="E32" s="3">
        <v>4</v>
      </c>
      <c r="F32" s="3">
        <f t="shared" si="1"/>
        <v>20</v>
      </c>
      <c r="G32" s="21"/>
      <c r="H32" s="1"/>
      <c r="I32" s="1">
        <f t="shared" si="0"/>
        <v>0</v>
      </c>
    </row>
    <row r="33" spans="1:9">
      <c r="A33" s="12" t="s">
        <v>63</v>
      </c>
      <c r="B33" s="13" t="s">
        <v>16</v>
      </c>
      <c r="C33" s="14" t="s">
        <v>70</v>
      </c>
      <c r="D33" s="2">
        <v>20</v>
      </c>
      <c r="E33" s="3">
        <v>1</v>
      </c>
      <c r="F33" s="3">
        <f t="shared" si="1"/>
        <v>20</v>
      </c>
      <c r="G33" s="21"/>
      <c r="H33" s="1"/>
      <c r="I33" s="1">
        <f t="shared" si="0"/>
        <v>0</v>
      </c>
    </row>
    <row r="34" spans="1:9">
      <c r="A34" s="12" t="s">
        <v>64</v>
      </c>
      <c r="B34" s="13" t="s">
        <v>16</v>
      </c>
      <c r="C34" s="14" t="s">
        <v>70</v>
      </c>
      <c r="D34" s="2">
        <v>200</v>
      </c>
      <c r="E34" s="3">
        <v>1.1000000000000001</v>
      </c>
      <c r="F34" s="3">
        <f t="shared" si="1"/>
        <v>220.00000000000003</v>
      </c>
      <c r="G34" s="21"/>
      <c r="H34" s="1"/>
      <c r="I34" s="1">
        <f t="shared" si="0"/>
        <v>0</v>
      </c>
    </row>
    <row r="35" spans="1:9">
      <c r="A35" s="12" t="s">
        <v>65</v>
      </c>
      <c r="B35" s="13" t="s">
        <v>16</v>
      </c>
      <c r="C35" s="14" t="s">
        <v>70</v>
      </c>
      <c r="D35" s="2">
        <v>100</v>
      </c>
      <c r="E35" s="3">
        <v>1.6</v>
      </c>
      <c r="F35" s="3">
        <f t="shared" si="1"/>
        <v>160</v>
      </c>
      <c r="G35" s="21"/>
      <c r="H35" s="1"/>
      <c r="I35" s="1">
        <f t="shared" si="0"/>
        <v>0</v>
      </c>
    </row>
    <row r="36" spans="1:9">
      <c r="A36" s="12" t="s">
        <v>66</v>
      </c>
      <c r="B36" s="13" t="s">
        <v>16</v>
      </c>
      <c r="C36" s="14" t="s">
        <v>70</v>
      </c>
      <c r="D36" s="2">
        <v>100</v>
      </c>
      <c r="E36" s="3">
        <v>2</v>
      </c>
      <c r="F36" s="3">
        <f t="shared" si="1"/>
        <v>200</v>
      </c>
      <c r="G36" s="21"/>
      <c r="H36" s="1"/>
      <c r="I36" s="1">
        <f t="shared" si="0"/>
        <v>0</v>
      </c>
    </row>
    <row r="37" spans="1:9">
      <c r="A37" s="12" t="s">
        <v>67</v>
      </c>
      <c r="B37" s="13" t="s">
        <v>16</v>
      </c>
      <c r="C37" s="14" t="s">
        <v>70</v>
      </c>
      <c r="D37" s="2">
        <v>20</v>
      </c>
      <c r="E37" s="3">
        <v>2.9</v>
      </c>
      <c r="F37" s="3">
        <f t="shared" si="1"/>
        <v>58</v>
      </c>
      <c r="G37" s="21"/>
      <c r="H37" s="1"/>
      <c r="I37" s="1">
        <f t="shared" si="0"/>
        <v>0</v>
      </c>
    </row>
    <row r="38" spans="1:9">
      <c r="A38" s="12" t="s">
        <v>68</v>
      </c>
      <c r="B38" s="13" t="s">
        <v>32</v>
      </c>
      <c r="C38" s="14" t="s">
        <v>70</v>
      </c>
      <c r="D38" s="2">
        <v>1</v>
      </c>
      <c r="E38" s="3">
        <v>1300</v>
      </c>
      <c r="F38" s="3">
        <f t="shared" si="1"/>
        <v>1300</v>
      </c>
      <c r="G38" s="21"/>
      <c r="H38" s="1"/>
      <c r="I38" s="1">
        <f t="shared" si="0"/>
        <v>0</v>
      </c>
    </row>
    <row r="39" spans="1:9">
      <c r="A39" s="12" t="s">
        <v>69</v>
      </c>
      <c r="B39" s="13" t="s">
        <v>33</v>
      </c>
      <c r="C39" s="14" t="s">
        <v>70</v>
      </c>
      <c r="D39" s="2">
        <v>1</v>
      </c>
      <c r="E39" s="3">
        <v>130</v>
      </c>
      <c r="F39" s="3">
        <f t="shared" si="1"/>
        <v>130</v>
      </c>
      <c r="G39" s="21"/>
      <c r="H39" s="1"/>
      <c r="I39" s="1">
        <f t="shared" si="0"/>
        <v>0</v>
      </c>
    </row>
    <row r="40" spans="1:9" s="15" customFormat="1">
      <c r="A40" s="16"/>
      <c r="B40" s="16"/>
      <c r="C40" s="14"/>
      <c r="D40" s="2"/>
      <c r="E40" s="3"/>
      <c r="F40" s="3"/>
      <c r="G40" s="3"/>
      <c r="H40" s="10"/>
      <c r="I40" s="10"/>
    </row>
    <row r="41" spans="1:9">
      <c r="A41" s="15"/>
      <c r="B41" s="15"/>
      <c r="C41" s="15"/>
      <c r="D41" s="15"/>
      <c r="E41" s="15" t="s">
        <v>17</v>
      </c>
      <c r="F41" s="4">
        <f>SUM(F5:F40)</f>
        <v>231310</v>
      </c>
      <c r="G41" s="4"/>
      <c r="H41" s="15"/>
      <c r="I41" s="17">
        <f>SUM(I5:I40)</f>
        <v>0</v>
      </c>
    </row>
    <row r="42" spans="1:9">
      <c r="F42" s="18"/>
      <c r="G42" s="18"/>
      <c r="I42" s="18"/>
    </row>
    <row r="43" spans="1:9">
      <c r="F43" s="8" t="s">
        <v>18</v>
      </c>
      <c r="I43" s="19">
        <f>+I41/F41</f>
        <v>0</v>
      </c>
    </row>
    <row r="44" spans="1:9">
      <c r="F44" s="8" t="s">
        <v>19</v>
      </c>
      <c r="I44" s="20">
        <f>100%-I43</f>
        <v>1</v>
      </c>
    </row>
  </sheetData>
  <sheetProtection password="9BE8" sheet="1" objects="1" scenarios="1"/>
  <mergeCells count="2">
    <mergeCell ref="A1:I1"/>
    <mergeCell ref="A2:I2"/>
  </mergeCells>
  <phoneticPr fontId="4" type="noConversion"/>
  <pageMargins left="0.70000000000000007" right="0.70000000000000007" top="0.75000000000000011" bottom="0.75000000000000011" header="0.30000000000000004" footer="0.30000000000000004"/>
  <pageSetup paperSize="9" scale="66" orientation="landscape" horizontalDpi="4294967292" vertic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5"/>
  <sheetData/>
  <pageMargins left="0.7" right="0.7" top="0.75" bottom="0.75" header="0.3" footer="0.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5"/>
  <sheetData/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Alessandra Fava</dc:creator>
  <cp:lastModifiedBy>Alessandra Fava</cp:lastModifiedBy>
  <cp:lastPrinted>2014-05-09T09:57:24Z</cp:lastPrinted>
  <dcterms:created xsi:type="dcterms:W3CDTF">2014-05-05T13:47:48Z</dcterms:created>
  <dcterms:modified xsi:type="dcterms:W3CDTF">2014-05-29T14:17:56Z</dcterms:modified>
</cp:coreProperties>
</file>